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5"/>
  </bookViews>
  <sheets>
    <sheet name="050301" sheetId="1" r:id="rId1"/>
    <sheet name="050303" sheetId="2" r:id="rId2"/>
    <sheet name="050402" sheetId="3" r:id="rId3"/>
    <sheet name="050404" sheetId="4" r:id="rId4"/>
    <sheet name="050502" sheetId="5" r:id="rId5"/>
    <sheet name="静岡集計" sheetId="6" r:id="rId6"/>
  </sheets>
  <definedNames/>
  <calcPr fullCalcOnLoad="1"/>
</workbook>
</file>

<file path=xl/sharedStrings.xml><?xml version="1.0" encoding="utf-8"?>
<sst xmlns="http://schemas.openxmlformats.org/spreadsheetml/2006/main" count="197" uniqueCount="39">
  <si>
    <t>no</t>
  </si>
  <si>
    <t>選手氏名</t>
  </si>
  <si>
    <t>身長</t>
  </si>
  <si>
    <t>年齢</t>
  </si>
  <si>
    <t>Foul</t>
  </si>
  <si>
    <t>1Pt in</t>
  </si>
  <si>
    <t>1Pt tr</t>
  </si>
  <si>
    <t>2Pt in</t>
  </si>
  <si>
    <t>2Pt tr</t>
  </si>
  <si>
    <t>3Pt in</t>
  </si>
  <si>
    <t>3Pt tr</t>
  </si>
  <si>
    <t>OfRb</t>
  </si>
  <si>
    <t>DfRb</t>
  </si>
  <si>
    <t>Asst</t>
  </si>
  <si>
    <t>TnOv</t>
  </si>
  <si>
    <t>MsPl</t>
  </si>
  <si>
    <t>菅川</t>
  </si>
  <si>
    <t>石谷</t>
  </si>
  <si>
    <t>室井</t>
  </si>
  <si>
    <t>八木田</t>
  </si>
  <si>
    <t>木下</t>
  </si>
  <si>
    <t>田中</t>
  </si>
  <si>
    <t>前田</t>
  </si>
  <si>
    <t>高橋</t>
  </si>
  <si>
    <t>鈴木</t>
  </si>
  <si>
    <t>飯田</t>
  </si>
  <si>
    <t>赴</t>
  </si>
  <si>
    <t>原</t>
  </si>
  <si>
    <t>1Pt %</t>
  </si>
  <si>
    <t>2Pt %</t>
  </si>
  <si>
    <t>3Pt %</t>
  </si>
  <si>
    <t>1Pt %</t>
  </si>
  <si>
    <t>得点</t>
  </si>
  <si>
    <t>合計</t>
  </si>
  <si>
    <t>1Pt %</t>
  </si>
  <si>
    <t>合計</t>
  </si>
  <si>
    <t>1Pt %</t>
  </si>
  <si>
    <t>2Pt %</t>
  </si>
  <si>
    <t>3Pt %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</si>
</sst>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0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3" xfId="0" applyNumberFormat="1" applyBorder="1" applyAlignment="1">
      <alignment horizontal="right"/>
    </xf>
    <xf numFmtId="9" fontId="0" fillId="0" borderId="14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176" fontId="0" fillId="0" borderId="16" xfId="0" applyNumberFormat="1" applyBorder="1" applyAlignment="1">
      <alignment/>
    </xf>
    <xf numFmtId="9" fontId="0" fillId="0" borderId="1" xfId="15" applyBorder="1" applyAlignment="1">
      <alignment horizontal="right"/>
    </xf>
    <xf numFmtId="176" fontId="0" fillId="0" borderId="1" xfId="15" applyNumberFormat="1" applyBorder="1" applyAlignment="1">
      <alignment horizontal="right"/>
    </xf>
    <xf numFmtId="176" fontId="0" fillId="0" borderId="10" xfId="15" applyNumberFormat="1" applyBorder="1" applyAlignment="1">
      <alignment horizontal="right"/>
    </xf>
    <xf numFmtId="9" fontId="0" fillId="0" borderId="10" xfId="15" applyBorder="1" applyAlignment="1">
      <alignment horizontal="right"/>
    </xf>
    <xf numFmtId="9" fontId="0" fillId="0" borderId="13" xfId="15" applyFont="1" applyFill="1" applyBorder="1" applyAlignment="1">
      <alignment horizontal="right"/>
    </xf>
    <xf numFmtId="9" fontId="0" fillId="0" borderId="14" xfId="15" applyFont="1" applyFill="1" applyBorder="1" applyAlignment="1">
      <alignment horizontal="right"/>
    </xf>
    <xf numFmtId="0" fontId="0" fillId="0" borderId="2" xfId="20" applyFont="1" applyBorder="1">
      <alignment/>
      <protection/>
    </xf>
    <xf numFmtId="0" fontId="0" fillId="0" borderId="3" xfId="20" applyFont="1" applyBorder="1">
      <alignment/>
      <protection/>
    </xf>
    <xf numFmtId="0" fontId="2" fillId="0" borderId="3" xfId="20" applyBorder="1">
      <alignment/>
      <protection/>
    </xf>
    <xf numFmtId="0" fontId="2" fillId="0" borderId="3" xfId="20" applyBorder="1" applyAlignment="1">
      <alignment horizontal="center"/>
      <protection/>
    </xf>
    <xf numFmtId="0" fontId="0" fillId="0" borderId="4" xfId="20" applyFont="1" applyBorder="1">
      <alignment/>
      <protection/>
    </xf>
    <xf numFmtId="0" fontId="0" fillId="0" borderId="0" xfId="20" applyFont="1">
      <alignment/>
      <protection/>
    </xf>
    <xf numFmtId="0" fontId="0" fillId="0" borderId="5" xfId="20" applyFont="1" applyBorder="1">
      <alignment/>
      <protection/>
    </xf>
    <xf numFmtId="0" fontId="0" fillId="0" borderId="1" xfId="20" applyFont="1" applyBorder="1">
      <alignment/>
      <protection/>
    </xf>
    <xf numFmtId="9" fontId="2" fillId="0" borderId="1" xfId="20" applyNumberFormat="1" applyBorder="1" applyAlignment="1">
      <alignment horizontal="right"/>
      <protection/>
    </xf>
    <xf numFmtId="176" fontId="2" fillId="0" borderId="1" xfId="20" applyNumberFormat="1" applyBorder="1" applyAlignment="1">
      <alignment horizontal="right"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0" borderId="8" xfId="20" applyFont="1" applyBorder="1">
      <alignment/>
      <protection/>
    </xf>
    <xf numFmtId="0" fontId="0" fillId="0" borderId="10" xfId="20" applyFont="1" applyBorder="1">
      <alignment/>
      <protection/>
    </xf>
    <xf numFmtId="9" fontId="2" fillId="0" borderId="10" xfId="20" applyNumberFormat="1" applyBorder="1" applyAlignment="1">
      <alignment horizontal="right"/>
      <protection/>
    </xf>
    <xf numFmtId="176" fontId="2" fillId="0" borderId="10" xfId="20" applyNumberFormat="1" applyBorder="1" applyAlignment="1">
      <alignment horizontal="right"/>
      <protection/>
    </xf>
    <xf numFmtId="0" fontId="0" fillId="0" borderId="9" xfId="20" applyFont="1" applyBorder="1">
      <alignment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9" fontId="2" fillId="0" borderId="14" xfId="20" applyNumberFormat="1" applyBorder="1" applyAlignment="1">
      <alignment horizontal="right"/>
      <protection/>
    </xf>
    <xf numFmtId="9" fontId="2" fillId="0" borderId="13" xfId="20" applyNumberFormat="1" applyBorder="1" applyAlignment="1">
      <alignment horizontal="right"/>
      <protection/>
    </xf>
    <xf numFmtId="0" fontId="0" fillId="0" borderId="17" xfId="20" applyFont="1" applyBorder="1" applyAlignment="1">
      <alignment horizontal="center"/>
      <protection/>
    </xf>
    <xf numFmtId="176" fontId="0" fillId="0" borderId="18" xfId="20" applyNumberFormat="1" applyFont="1" applyBorder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0" xfId="21" applyFont="1">
      <alignment/>
      <protection/>
    </xf>
    <xf numFmtId="0" fontId="0" fillId="0" borderId="5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10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7" xfId="21" applyFont="1" applyBorder="1" applyAlignment="1">
      <alignment horizontal="center"/>
      <protection/>
    </xf>
    <xf numFmtId="176" fontId="0" fillId="0" borderId="18" xfId="21" applyNumberFormat="1" applyFont="1" applyBorder="1">
      <alignment/>
      <protection/>
    </xf>
    <xf numFmtId="0" fontId="0" fillId="0" borderId="17" xfId="0" applyBorder="1" applyAlignment="1">
      <alignment horizontal="center"/>
    </xf>
    <xf numFmtId="176" fontId="0" fillId="0" borderId="18" xfId="0" applyNumberFormat="1" applyBorder="1" applyAlignment="1">
      <alignment/>
    </xf>
    <xf numFmtId="9" fontId="2" fillId="0" borderId="8" xfId="20" applyNumberFormat="1" applyBorder="1" applyAlignment="1">
      <alignment horizontal="right"/>
      <protection/>
    </xf>
    <xf numFmtId="176" fontId="2" fillId="0" borderId="8" xfId="20" applyNumberFormat="1" applyBorder="1" applyAlignment="1">
      <alignment horizontal="right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izu2" xfId="20"/>
    <cellStyle name="標準_shizu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N1" sqref="N1:O2"/>
    </sheetView>
  </sheetViews>
  <sheetFormatPr defaultColWidth="9.00390625" defaultRowHeight="13.5"/>
  <cols>
    <col min="1" max="1" width="3.50390625" style="0" bestFit="1" customWidth="1"/>
    <col min="3" max="4" width="5.25390625" style="0" bestFit="1" customWidth="1"/>
    <col min="5" max="5" width="4.875" style="0" bestFit="1" customWidth="1"/>
    <col min="6" max="6" width="6.25390625" style="0" bestFit="1" customWidth="1"/>
    <col min="7" max="7" width="6.125" style="0" bestFit="1" customWidth="1"/>
    <col min="8" max="8" width="5.875" style="0" bestFit="1" customWidth="1"/>
    <col min="9" max="9" width="6.25390625" style="0" bestFit="1" customWidth="1"/>
    <col min="10" max="10" width="6.125" style="0" bestFit="1" customWidth="1"/>
    <col min="11" max="11" width="5.875" style="0" bestFit="1" customWidth="1"/>
    <col min="12" max="12" width="6.25390625" style="0" bestFit="1" customWidth="1"/>
    <col min="13" max="13" width="6.125" style="0" bestFit="1" customWidth="1"/>
    <col min="14" max="14" width="5.875" style="0" bestFit="1" customWidth="1"/>
    <col min="15" max="15" width="5.875" style="0" customWidth="1"/>
    <col min="16" max="16" width="5.50390625" style="0" bestFit="1" customWidth="1"/>
    <col min="17" max="17" width="5.375" style="0" bestFit="1" customWidth="1"/>
    <col min="18" max="18" width="5.00390625" style="0" bestFit="1" customWidth="1"/>
    <col min="19" max="19" width="5.875" style="0" bestFit="1" customWidth="1"/>
    <col min="20" max="20" width="5.25390625" style="0" bestFit="1" customWidth="1"/>
  </cols>
  <sheetData>
    <row r="1" spans="1:20" ht="13.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28</v>
      </c>
      <c r="I1" s="5" t="s">
        <v>7</v>
      </c>
      <c r="J1" s="5" t="s">
        <v>8</v>
      </c>
      <c r="K1" s="5" t="s">
        <v>29</v>
      </c>
      <c r="L1" s="5" t="s">
        <v>9</v>
      </c>
      <c r="M1" s="5" t="s">
        <v>10</v>
      </c>
      <c r="N1" s="5" t="s">
        <v>30</v>
      </c>
      <c r="O1" s="6" t="s">
        <v>32</v>
      </c>
      <c r="P1" s="5" t="s">
        <v>11</v>
      </c>
      <c r="Q1" s="5" t="s">
        <v>12</v>
      </c>
      <c r="R1" s="5" t="s">
        <v>13</v>
      </c>
      <c r="S1" s="5" t="s">
        <v>14</v>
      </c>
      <c r="T1" s="7" t="s">
        <v>15</v>
      </c>
    </row>
    <row r="2" spans="1:20" ht="13.5">
      <c r="A2" s="8">
        <v>4</v>
      </c>
      <c r="B2" s="1" t="s">
        <v>16</v>
      </c>
      <c r="C2" s="1">
        <v>187</v>
      </c>
      <c r="D2" s="1">
        <v>3</v>
      </c>
      <c r="E2" s="1">
        <v>3</v>
      </c>
      <c r="F2" s="1">
        <v>2</v>
      </c>
      <c r="G2" s="1">
        <v>5</v>
      </c>
      <c r="H2" s="2">
        <f>IF(F2=0,"0%",F2/G2)</f>
        <v>0.4</v>
      </c>
      <c r="I2" s="1">
        <v>11</v>
      </c>
      <c r="J2" s="1">
        <v>18</v>
      </c>
      <c r="K2" s="2">
        <f>IF(I2=0,"0%",I2/J2)</f>
        <v>0.6111111111111112</v>
      </c>
      <c r="L2" s="1">
        <v>0</v>
      </c>
      <c r="M2" s="1">
        <v>0</v>
      </c>
      <c r="N2" s="2" t="str">
        <f>IF(L2=0,"0%",L2/M2)</f>
        <v>0%</v>
      </c>
      <c r="O2" s="3">
        <f>F2+I2*2+L2*3</f>
        <v>24</v>
      </c>
      <c r="P2" s="1">
        <v>6</v>
      </c>
      <c r="Q2" s="1">
        <v>5</v>
      </c>
      <c r="R2" s="1">
        <v>4</v>
      </c>
      <c r="S2" s="1">
        <v>8</v>
      </c>
      <c r="T2" s="9">
        <v>0</v>
      </c>
    </row>
    <row r="3" spans="1:20" ht="13.5">
      <c r="A3" s="8">
        <v>5</v>
      </c>
      <c r="B3" s="1" t="s">
        <v>17</v>
      </c>
      <c r="C3" s="1">
        <v>185</v>
      </c>
      <c r="D3" s="1">
        <v>3</v>
      </c>
      <c r="E3" s="1">
        <v>1</v>
      </c>
      <c r="F3" s="1">
        <v>2</v>
      </c>
      <c r="G3" s="1">
        <v>2</v>
      </c>
      <c r="H3" s="2">
        <f aca="true" t="shared" si="0" ref="H3:H13">IF(F3=0,"0%",F3/G3)</f>
        <v>1</v>
      </c>
      <c r="I3" s="1">
        <v>2</v>
      </c>
      <c r="J3" s="1">
        <v>7</v>
      </c>
      <c r="K3" s="2">
        <f aca="true" t="shared" si="1" ref="K3:K13">IF(I3=0,"0%",I3/J3)</f>
        <v>0.2857142857142857</v>
      </c>
      <c r="L3" s="1">
        <v>3</v>
      </c>
      <c r="M3" s="1">
        <v>13</v>
      </c>
      <c r="N3" s="2">
        <f aca="true" t="shared" si="2" ref="N3:N13">IF(L3=0,"0%",L3/M3)</f>
        <v>0.23076923076923078</v>
      </c>
      <c r="O3" s="3">
        <f aca="true" t="shared" si="3" ref="O3:O13">F3+I3*2+L3*3</f>
        <v>15</v>
      </c>
      <c r="P3" s="1">
        <v>1</v>
      </c>
      <c r="Q3" s="1">
        <v>3</v>
      </c>
      <c r="R3" s="1">
        <v>1</v>
      </c>
      <c r="S3" s="1">
        <v>1</v>
      </c>
      <c r="T3" s="9">
        <v>0</v>
      </c>
    </row>
    <row r="4" spans="1:20" ht="13.5">
      <c r="A4" s="8">
        <v>6</v>
      </c>
      <c r="B4" s="1" t="s">
        <v>18</v>
      </c>
      <c r="C4" s="1">
        <v>181</v>
      </c>
      <c r="D4" s="1">
        <v>3</v>
      </c>
      <c r="E4" s="1">
        <v>0</v>
      </c>
      <c r="F4" s="1">
        <v>0</v>
      </c>
      <c r="G4" s="1">
        <v>0</v>
      </c>
      <c r="H4" s="2" t="str">
        <f t="shared" si="0"/>
        <v>0%</v>
      </c>
      <c r="I4" s="1">
        <v>0</v>
      </c>
      <c r="J4" s="1">
        <v>0</v>
      </c>
      <c r="K4" s="2" t="str">
        <f t="shared" si="1"/>
        <v>0%</v>
      </c>
      <c r="L4" s="1">
        <v>0</v>
      </c>
      <c r="M4" s="1">
        <v>0</v>
      </c>
      <c r="N4" s="2" t="str">
        <f t="shared" si="2"/>
        <v>0%</v>
      </c>
      <c r="O4" s="3">
        <f t="shared" si="3"/>
        <v>0</v>
      </c>
      <c r="P4" s="1">
        <v>0</v>
      </c>
      <c r="Q4" s="1">
        <v>0</v>
      </c>
      <c r="R4" s="1">
        <v>0</v>
      </c>
      <c r="S4" s="1">
        <v>0</v>
      </c>
      <c r="T4" s="9">
        <v>0</v>
      </c>
    </row>
    <row r="5" spans="1:20" ht="13.5">
      <c r="A5" s="8">
        <v>7</v>
      </c>
      <c r="B5" s="1" t="s">
        <v>19</v>
      </c>
      <c r="C5" s="1">
        <v>172</v>
      </c>
      <c r="D5" s="1">
        <v>3</v>
      </c>
      <c r="E5" s="1">
        <v>1</v>
      </c>
      <c r="F5" s="1">
        <v>0</v>
      </c>
      <c r="G5" s="1">
        <v>0</v>
      </c>
      <c r="H5" s="2" t="str">
        <f t="shared" si="0"/>
        <v>0%</v>
      </c>
      <c r="I5" s="1">
        <v>1</v>
      </c>
      <c r="J5" s="1">
        <v>1</v>
      </c>
      <c r="K5" s="2">
        <f t="shared" si="1"/>
        <v>1</v>
      </c>
      <c r="L5" s="1">
        <v>0</v>
      </c>
      <c r="M5" s="1">
        <v>1</v>
      </c>
      <c r="N5" s="2" t="str">
        <f t="shared" si="2"/>
        <v>0%</v>
      </c>
      <c r="O5" s="3">
        <f t="shared" si="3"/>
        <v>2</v>
      </c>
      <c r="P5" s="1">
        <v>0</v>
      </c>
      <c r="Q5" s="1">
        <v>0</v>
      </c>
      <c r="R5" s="1">
        <v>0</v>
      </c>
      <c r="S5" s="1">
        <v>0</v>
      </c>
      <c r="T5" s="9">
        <v>0</v>
      </c>
    </row>
    <row r="6" spans="1:20" ht="13.5">
      <c r="A6" s="8">
        <v>8</v>
      </c>
      <c r="B6" s="1" t="s">
        <v>20</v>
      </c>
      <c r="C6" s="1">
        <v>186</v>
      </c>
      <c r="D6" s="1">
        <v>3</v>
      </c>
      <c r="E6" s="1">
        <v>0</v>
      </c>
      <c r="F6" s="1">
        <v>0</v>
      </c>
      <c r="G6" s="1">
        <v>0</v>
      </c>
      <c r="H6" s="2" t="str">
        <f t="shared" si="0"/>
        <v>0%</v>
      </c>
      <c r="I6" s="1">
        <v>0</v>
      </c>
      <c r="J6" s="1">
        <v>0</v>
      </c>
      <c r="K6" s="2" t="str">
        <f t="shared" si="1"/>
        <v>0%</v>
      </c>
      <c r="L6" s="1">
        <v>0</v>
      </c>
      <c r="M6" s="1">
        <v>0</v>
      </c>
      <c r="N6" s="2" t="str">
        <f t="shared" si="2"/>
        <v>0%</v>
      </c>
      <c r="O6" s="3">
        <f t="shared" si="3"/>
        <v>0</v>
      </c>
      <c r="P6" s="1">
        <v>0</v>
      </c>
      <c r="Q6" s="1">
        <v>0</v>
      </c>
      <c r="R6" s="1">
        <v>0</v>
      </c>
      <c r="S6" s="1">
        <v>0</v>
      </c>
      <c r="T6" s="9">
        <v>0</v>
      </c>
    </row>
    <row r="7" spans="1:20" ht="13.5">
      <c r="A7" s="8">
        <v>9</v>
      </c>
      <c r="B7" s="1" t="s">
        <v>21</v>
      </c>
      <c r="C7" s="1">
        <v>185</v>
      </c>
      <c r="D7" s="1">
        <v>3</v>
      </c>
      <c r="E7" s="1">
        <v>2</v>
      </c>
      <c r="F7" s="1">
        <v>0</v>
      </c>
      <c r="G7" s="1">
        <v>0</v>
      </c>
      <c r="H7" s="2" t="str">
        <f t="shared" si="0"/>
        <v>0%</v>
      </c>
      <c r="I7" s="1">
        <v>2</v>
      </c>
      <c r="J7" s="1">
        <v>3</v>
      </c>
      <c r="K7" s="2">
        <f t="shared" si="1"/>
        <v>0.6666666666666666</v>
      </c>
      <c r="L7" s="1">
        <v>1</v>
      </c>
      <c r="M7" s="1">
        <v>9</v>
      </c>
      <c r="N7" s="2">
        <f t="shared" si="2"/>
        <v>0.1111111111111111</v>
      </c>
      <c r="O7" s="3">
        <f t="shared" si="3"/>
        <v>7</v>
      </c>
      <c r="P7" s="1">
        <v>1</v>
      </c>
      <c r="Q7" s="1">
        <v>5</v>
      </c>
      <c r="R7" s="1">
        <v>1</v>
      </c>
      <c r="S7" s="1">
        <v>8</v>
      </c>
      <c r="T7" s="9">
        <v>0</v>
      </c>
    </row>
    <row r="8" spans="1:20" ht="13.5">
      <c r="A8" s="8">
        <v>10</v>
      </c>
      <c r="B8" s="1" t="s">
        <v>22</v>
      </c>
      <c r="C8" s="1">
        <v>169</v>
      </c>
      <c r="D8" s="1">
        <v>3</v>
      </c>
      <c r="E8" s="1">
        <v>0</v>
      </c>
      <c r="F8" s="1">
        <v>0</v>
      </c>
      <c r="G8" s="1">
        <v>0</v>
      </c>
      <c r="H8" s="2" t="str">
        <f t="shared" si="0"/>
        <v>0%</v>
      </c>
      <c r="I8" s="1">
        <v>0</v>
      </c>
      <c r="J8" s="1">
        <v>0</v>
      </c>
      <c r="K8" s="2" t="str">
        <f t="shared" si="1"/>
        <v>0%</v>
      </c>
      <c r="L8" s="1">
        <v>0</v>
      </c>
      <c r="M8" s="1">
        <v>0</v>
      </c>
      <c r="N8" s="2" t="str">
        <f t="shared" si="2"/>
        <v>0%</v>
      </c>
      <c r="O8" s="3">
        <f t="shared" si="3"/>
        <v>0</v>
      </c>
      <c r="P8" s="1">
        <v>0</v>
      </c>
      <c r="Q8" s="1">
        <v>0</v>
      </c>
      <c r="R8" s="1">
        <v>0</v>
      </c>
      <c r="S8" s="1">
        <v>0</v>
      </c>
      <c r="T8" s="9">
        <v>0</v>
      </c>
    </row>
    <row r="9" spans="1:20" ht="13.5">
      <c r="A9" s="8">
        <v>11</v>
      </c>
      <c r="B9" s="1" t="s">
        <v>23</v>
      </c>
      <c r="C9" s="1">
        <v>180</v>
      </c>
      <c r="D9" s="1">
        <v>3</v>
      </c>
      <c r="E9" s="1">
        <v>2</v>
      </c>
      <c r="F9" s="1">
        <v>0</v>
      </c>
      <c r="G9" s="1">
        <v>0</v>
      </c>
      <c r="H9" s="2" t="str">
        <f t="shared" si="0"/>
        <v>0%</v>
      </c>
      <c r="I9" s="1">
        <v>2</v>
      </c>
      <c r="J9" s="1">
        <v>3</v>
      </c>
      <c r="K9" s="2">
        <f t="shared" si="1"/>
        <v>0.6666666666666666</v>
      </c>
      <c r="L9" s="1">
        <v>1</v>
      </c>
      <c r="M9" s="1">
        <v>3</v>
      </c>
      <c r="N9" s="2">
        <f t="shared" si="2"/>
        <v>0.3333333333333333</v>
      </c>
      <c r="O9" s="3">
        <f t="shared" si="3"/>
        <v>7</v>
      </c>
      <c r="P9" s="1">
        <v>0</v>
      </c>
      <c r="Q9" s="1">
        <v>1</v>
      </c>
      <c r="R9" s="1">
        <v>1</v>
      </c>
      <c r="S9" s="1">
        <v>2</v>
      </c>
      <c r="T9" s="9">
        <v>0</v>
      </c>
    </row>
    <row r="10" spans="1:20" ht="13.5">
      <c r="A10" s="8">
        <v>12</v>
      </c>
      <c r="B10" s="1" t="s">
        <v>24</v>
      </c>
      <c r="C10" s="1">
        <v>182</v>
      </c>
      <c r="D10" s="1">
        <v>3</v>
      </c>
      <c r="E10" s="1">
        <v>0</v>
      </c>
      <c r="F10" s="1">
        <v>0</v>
      </c>
      <c r="G10" s="1">
        <v>0</v>
      </c>
      <c r="H10" s="2" t="str">
        <f t="shared" si="0"/>
        <v>0%</v>
      </c>
      <c r="I10" s="1">
        <v>0</v>
      </c>
      <c r="J10" s="1">
        <v>0</v>
      </c>
      <c r="K10" s="2" t="str">
        <f t="shared" si="1"/>
        <v>0%</v>
      </c>
      <c r="L10" s="1">
        <v>0</v>
      </c>
      <c r="M10" s="1">
        <v>0</v>
      </c>
      <c r="N10" s="2" t="str">
        <f t="shared" si="2"/>
        <v>0%</v>
      </c>
      <c r="O10" s="3">
        <f t="shared" si="3"/>
        <v>0</v>
      </c>
      <c r="P10" s="1">
        <v>0</v>
      </c>
      <c r="Q10" s="1">
        <v>0</v>
      </c>
      <c r="R10" s="1">
        <v>0</v>
      </c>
      <c r="S10" s="1">
        <v>0</v>
      </c>
      <c r="T10" s="9">
        <v>0</v>
      </c>
    </row>
    <row r="11" spans="1:20" ht="13.5">
      <c r="A11" s="8">
        <v>13</v>
      </c>
      <c r="B11" s="1" t="s">
        <v>25</v>
      </c>
      <c r="C11" s="1">
        <v>190</v>
      </c>
      <c r="D11" s="1">
        <v>2</v>
      </c>
      <c r="E11" s="1">
        <v>1</v>
      </c>
      <c r="F11" s="1">
        <v>0</v>
      </c>
      <c r="G11" s="1">
        <v>0</v>
      </c>
      <c r="H11" s="2" t="str">
        <f t="shared" si="0"/>
        <v>0%</v>
      </c>
      <c r="I11" s="1">
        <v>0</v>
      </c>
      <c r="J11" s="1">
        <v>3</v>
      </c>
      <c r="K11" s="2" t="str">
        <f t="shared" si="1"/>
        <v>0%</v>
      </c>
      <c r="L11" s="1">
        <v>0</v>
      </c>
      <c r="M11" s="1">
        <v>0</v>
      </c>
      <c r="N11" s="2" t="str">
        <f t="shared" si="2"/>
        <v>0%</v>
      </c>
      <c r="O11" s="3">
        <f t="shared" si="3"/>
        <v>0</v>
      </c>
      <c r="P11" s="1">
        <v>1</v>
      </c>
      <c r="Q11" s="1">
        <v>1</v>
      </c>
      <c r="R11" s="1">
        <v>0</v>
      </c>
      <c r="S11" s="1">
        <v>2</v>
      </c>
      <c r="T11" s="9">
        <v>0</v>
      </c>
    </row>
    <row r="12" spans="1:20" ht="13.5">
      <c r="A12" s="8">
        <v>14</v>
      </c>
      <c r="B12" s="1" t="s">
        <v>26</v>
      </c>
      <c r="C12" s="1">
        <v>199</v>
      </c>
      <c r="D12" s="1">
        <v>2</v>
      </c>
      <c r="E12" s="1">
        <v>0</v>
      </c>
      <c r="F12" s="1">
        <v>1</v>
      </c>
      <c r="G12" s="1">
        <v>1</v>
      </c>
      <c r="H12" s="2">
        <f t="shared" si="0"/>
        <v>1</v>
      </c>
      <c r="I12" s="1">
        <v>4</v>
      </c>
      <c r="J12" s="1">
        <v>4</v>
      </c>
      <c r="K12" s="2">
        <f t="shared" si="1"/>
        <v>1</v>
      </c>
      <c r="L12" s="1">
        <v>0</v>
      </c>
      <c r="M12" s="1">
        <v>0</v>
      </c>
      <c r="N12" s="2" t="str">
        <f t="shared" si="2"/>
        <v>0%</v>
      </c>
      <c r="O12" s="3">
        <f t="shared" si="3"/>
        <v>9</v>
      </c>
      <c r="P12" s="1">
        <v>1</v>
      </c>
      <c r="Q12" s="1">
        <v>2</v>
      </c>
      <c r="R12" s="1">
        <v>1</v>
      </c>
      <c r="S12" s="1">
        <v>3</v>
      </c>
      <c r="T12" s="9">
        <v>0</v>
      </c>
    </row>
    <row r="13" spans="1:20" ht="14.25" thickBot="1">
      <c r="A13" s="10">
        <v>15</v>
      </c>
      <c r="B13" s="11" t="s">
        <v>27</v>
      </c>
      <c r="C13" s="11">
        <v>190</v>
      </c>
      <c r="D13" s="11">
        <v>2</v>
      </c>
      <c r="E13" s="11">
        <v>1</v>
      </c>
      <c r="F13" s="13">
        <v>0</v>
      </c>
      <c r="G13" s="13">
        <v>0</v>
      </c>
      <c r="H13" s="14" t="str">
        <f t="shared" si="0"/>
        <v>0%</v>
      </c>
      <c r="I13" s="13">
        <v>0</v>
      </c>
      <c r="J13" s="13">
        <v>0</v>
      </c>
      <c r="K13" s="14" t="str">
        <f t="shared" si="1"/>
        <v>0%</v>
      </c>
      <c r="L13" s="13">
        <v>0</v>
      </c>
      <c r="M13" s="13">
        <v>0</v>
      </c>
      <c r="N13" s="14" t="str">
        <f t="shared" si="2"/>
        <v>0%</v>
      </c>
      <c r="O13" s="15">
        <f t="shared" si="3"/>
        <v>0</v>
      </c>
      <c r="P13" s="11">
        <v>0</v>
      </c>
      <c r="Q13" s="11">
        <v>1</v>
      </c>
      <c r="R13" s="11">
        <v>0</v>
      </c>
      <c r="S13" s="11">
        <v>2</v>
      </c>
      <c r="T13" s="12">
        <v>0</v>
      </c>
    </row>
    <row r="14" spans="6:15" ht="14.25" thickBot="1">
      <c r="F14" s="16">
        <f>SUM(F2:F13)</f>
        <v>5</v>
      </c>
      <c r="G14" s="17">
        <f>SUM(G2:G13)</f>
        <v>8</v>
      </c>
      <c r="H14" s="18">
        <f>F14/G14</f>
        <v>0.625</v>
      </c>
      <c r="I14" s="16">
        <f>SUM(I2:I13)</f>
        <v>22</v>
      </c>
      <c r="J14" s="17">
        <f>SUM(J2:J13)</f>
        <v>39</v>
      </c>
      <c r="K14" s="18">
        <f>I14/J14</f>
        <v>0.5641025641025641</v>
      </c>
      <c r="L14" s="16">
        <f>SUM(L2:L13)</f>
        <v>5</v>
      </c>
      <c r="M14" s="17">
        <f>SUM(M2:M13)</f>
        <v>26</v>
      </c>
      <c r="N14" s="19">
        <f>L14/M14</f>
        <v>0.19230769230769232</v>
      </c>
      <c r="O14" s="20" t="s">
        <v>33</v>
      </c>
    </row>
    <row r="15" ht="14.25" thickBot="1">
      <c r="O15" s="21">
        <f>SUM(O2:O13)</f>
        <v>64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M20" sqref="M20"/>
    </sheetView>
  </sheetViews>
  <sheetFormatPr defaultColWidth="9.00390625" defaultRowHeight="13.5"/>
  <cols>
    <col min="1" max="1" width="3.50390625" style="0" bestFit="1" customWidth="1"/>
    <col min="3" max="4" width="5.25390625" style="0" bestFit="1" customWidth="1"/>
    <col min="5" max="5" width="4.875" style="0" bestFit="1" customWidth="1"/>
    <col min="6" max="6" width="6.25390625" style="0" bestFit="1" customWidth="1"/>
    <col min="7" max="7" width="6.125" style="0" bestFit="1" customWidth="1"/>
    <col min="8" max="8" width="5.875" style="0" bestFit="1" customWidth="1"/>
    <col min="9" max="9" width="6.25390625" style="0" bestFit="1" customWidth="1"/>
    <col min="10" max="10" width="6.125" style="0" bestFit="1" customWidth="1"/>
    <col min="11" max="11" width="5.875" style="0" bestFit="1" customWidth="1"/>
    <col min="12" max="12" width="6.25390625" style="0" bestFit="1" customWidth="1"/>
    <col min="13" max="13" width="6.125" style="0" bestFit="1" customWidth="1"/>
    <col min="14" max="14" width="5.875" style="0" bestFit="1" customWidth="1"/>
    <col min="15" max="15" width="5.875" style="0" customWidth="1"/>
    <col min="16" max="16" width="5.50390625" style="0" bestFit="1" customWidth="1"/>
    <col min="17" max="17" width="5.375" style="0" bestFit="1" customWidth="1"/>
    <col min="18" max="18" width="5.00390625" style="0" bestFit="1" customWidth="1"/>
    <col min="19" max="19" width="5.875" style="0" bestFit="1" customWidth="1"/>
    <col min="20" max="20" width="5.25390625" style="0" bestFit="1" customWidth="1"/>
  </cols>
  <sheetData>
    <row r="1" spans="1:20" ht="13.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31</v>
      </c>
      <c r="I1" s="5" t="s">
        <v>7</v>
      </c>
      <c r="J1" s="5" t="s">
        <v>8</v>
      </c>
      <c r="K1" s="5" t="s">
        <v>29</v>
      </c>
      <c r="L1" s="5" t="s">
        <v>9</v>
      </c>
      <c r="M1" s="5" t="s">
        <v>10</v>
      </c>
      <c r="N1" s="5" t="s">
        <v>30</v>
      </c>
      <c r="O1" s="6" t="s">
        <v>32</v>
      </c>
      <c r="P1" s="5" t="s">
        <v>11</v>
      </c>
      <c r="Q1" s="5" t="s">
        <v>12</v>
      </c>
      <c r="R1" s="5" t="s">
        <v>13</v>
      </c>
      <c r="S1" s="5" t="s">
        <v>14</v>
      </c>
      <c r="T1" s="7" t="s">
        <v>15</v>
      </c>
    </row>
    <row r="2" spans="1:20" ht="13.5">
      <c r="A2" s="8">
        <v>4</v>
      </c>
      <c r="B2" s="1" t="s">
        <v>16</v>
      </c>
      <c r="C2" s="1">
        <v>0</v>
      </c>
      <c r="D2" s="1">
        <v>3</v>
      </c>
      <c r="E2" s="1">
        <v>4</v>
      </c>
      <c r="F2" s="1">
        <v>2</v>
      </c>
      <c r="G2" s="1">
        <v>4</v>
      </c>
      <c r="H2" s="22">
        <f>IF(F2=0,"0%",F2/G2)</f>
        <v>0.5</v>
      </c>
      <c r="I2" s="1">
        <v>7</v>
      </c>
      <c r="J2" s="1">
        <v>10</v>
      </c>
      <c r="K2" s="22">
        <f>IF(I2=0,"0%",I2/J2)</f>
        <v>0.7</v>
      </c>
      <c r="L2" s="1">
        <v>0</v>
      </c>
      <c r="M2" s="1">
        <v>0</v>
      </c>
      <c r="N2" s="22" t="str">
        <f>IF(L2=0,"0%",L2/M2)</f>
        <v>0%</v>
      </c>
      <c r="O2" s="23">
        <f>F2+I2*2+L2*3</f>
        <v>16</v>
      </c>
      <c r="P2" s="1">
        <v>3</v>
      </c>
      <c r="Q2" s="1">
        <v>8</v>
      </c>
      <c r="R2" s="1">
        <v>1</v>
      </c>
      <c r="S2" s="1">
        <v>3</v>
      </c>
      <c r="T2" s="9">
        <v>2</v>
      </c>
    </row>
    <row r="3" spans="1:20" ht="13.5">
      <c r="A3" s="8">
        <v>5</v>
      </c>
      <c r="B3" s="1" t="s">
        <v>17</v>
      </c>
      <c r="C3" s="1">
        <v>0</v>
      </c>
      <c r="D3" s="1">
        <v>3</v>
      </c>
      <c r="E3" s="1">
        <v>4</v>
      </c>
      <c r="F3" s="1">
        <v>0</v>
      </c>
      <c r="G3" s="1">
        <v>0</v>
      </c>
      <c r="H3" s="22" t="str">
        <f aca="true" t="shared" si="0" ref="H3:H13">IF(F3=0,"0%",F3/G3)</f>
        <v>0%</v>
      </c>
      <c r="I3" s="1">
        <v>8</v>
      </c>
      <c r="J3" s="1">
        <v>11</v>
      </c>
      <c r="K3" s="22">
        <f aca="true" t="shared" si="1" ref="K3:K13">IF(I3=0,"0%",I3/J3)</f>
        <v>0.7272727272727273</v>
      </c>
      <c r="L3" s="1">
        <v>2</v>
      </c>
      <c r="M3" s="1">
        <v>7</v>
      </c>
      <c r="N3" s="22">
        <f aca="true" t="shared" si="2" ref="N3:N13">IF(L3=0,"0%",L3/M3)</f>
        <v>0.2857142857142857</v>
      </c>
      <c r="O3" s="23">
        <f aca="true" t="shared" si="3" ref="O3:O13">F3+I3*2+L3*3</f>
        <v>22</v>
      </c>
      <c r="P3" s="1">
        <v>0</v>
      </c>
      <c r="Q3" s="1">
        <v>8</v>
      </c>
      <c r="R3" s="1">
        <v>1</v>
      </c>
      <c r="S3" s="1">
        <v>3</v>
      </c>
      <c r="T3" s="9">
        <v>1</v>
      </c>
    </row>
    <row r="4" spans="1:20" ht="13.5">
      <c r="A4" s="8">
        <v>6</v>
      </c>
      <c r="B4" s="1" t="s">
        <v>18</v>
      </c>
      <c r="C4" s="1">
        <v>0</v>
      </c>
      <c r="D4" s="1">
        <v>3</v>
      </c>
      <c r="E4" s="1">
        <v>0</v>
      </c>
      <c r="F4" s="1">
        <v>0</v>
      </c>
      <c r="G4" s="1">
        <v>0</v>
      </c>
      <c r="H4" s="22" t="str">
        <f t="shared" si="0"/>
        <v>0%</v>
      </c>
      <c r="I4" s="1">
        <v>0</v>
      </c>
      <c r="J4" s="1">
        <v>0</v>
      </c>
      <c r="K4" s="22" t="str">
        <f t="shared" si="1"/>
        <v>0%</v>
      </c>
      <c r="L4" s="1">
        <v>0</v>
      </c>
      <c r="M4" s="1">
        <v>0</v>
      </c>
      <c r="N4" s="22" t="str">
        <f t="shared" si="2"/>
        <v>0%</v>
      </c>
      <c r="O4" s="23">
        <f t="shared" si="3"/>
        <v>0</v>
      </c>
      <c r="P4" s="1">
        <v>0</v>
      </c>
      <c r="Q4" s="1">
        <v>0</v>
      </c>
      <c r="R4" s="1">
        <v>0</v>
      </c>
      <c r="S4" s="1">
        <v>1</v>
      </c>
      <c r="T4" s="9">
        <v>0</v>
      </c>
    </row>
    <row r="5" spans="1:20" ht="13.5">
      <c r="A5" s="8">
        <v>7</v>
      </c>
      <c r="B5" s="1" t="s">
        <v>19</v>
      </c>
      <c r="C5" s="1">
        <v>0</v>
      </c>
      <c r="D5" s="1">
        <v>3</v>
      </c>
      <c r="E5" s="1">
        <v>0</v>
      </c>
      <c r="F5" s="1">
        <v>0</v>
      </c>
      <c r="G5" s="1">
        <v>0</v>
      </c>
      <c r="H5" s="22" t="str">
        <f t="shared" si="0"/>
        <v>0%</v>
      </c>
      <c r="I5" s="1">
        <v>0</v>
      </c>
      <c r="J5" s="1">
        <v>0</v>
      </c>
      <c r="K5" s="22" t="str">
        <f t="shared" si="1"/>
        <v>0%</v>
      </c>
      <c r="L5" s="1">
        <v>0</v>
      </c>
      <c r="M5" s="1">
        <v>0</v>
      </c>
      <c r="N5" s="22" t="str">
        <f t="shared" si="2"/>
        <v>0%</v>
      </c>
      <c r="O5" s="23">
        <f t="shared" si="3"/>
        <v>0</v>
      </c>
      <c r="P5" s="1">
        <v>0</v>
      </c>
      <c r="Q5" s="1">
        <v>0</v>
      </c>
      <c r="R5" s="1">
        <v>0</v>
      </c>
      <c r="S5" s="1">
        <v>0</v>
      </c>
      <c r="T5" s="9">
        <v>0</v>
      </c>
    </row>
    <row r="6" spans="1:20" ht="13.5">
      <c r="A6" s="8">
        <v>8</v>
      </c>
      <c r="B6" s="1" t="s">
        <v>20</v>
      </c>
      <c r="C6" s="1">
        <v>0</v>
      </c>
      <c r="D6" s="1">
        <v>3</v>
      </c>
      <c r="E6" s="1">
        <v>0</v>
      </c>
      <c r="F6" s="1">
        <v>0</v>
      </c>
      <c r="G6" s="1">
        <v>0</v>
      </c>
      <c r="H6" s="22" t="str">
        <f t="shared" si="0"/>
        <v>0%</v>
      </c>
      <c r="I6" s="1">
        <v>1</v>
      </c>
      <c r="J6" s="1">
        <v>1</v>
      </c>
      <c r="K6" s="22">
        <f t="shared" si="1"/>
        <v>1</v>
      </c>
      <c r="L6" s="1">
        <v>0</v>
      </c>
      <c r="M6" s="1">
        <v>0</v>
      </c>
      <c r="N6" s="22" t="str">
        <f t="shared" si="2"/>
        <v>0%</v>
      </c>
      <c r="O6" s="23">
        <f t="shared" si="3"/>
        <v>2</v>
      </c>
      <c r="P6" s="1">
        <v>0</v>
      </c>
      <c r="Q6" s="1">
        <v>0</v>
      </c>
      <c r="R6" s="1">
        <v>0</v>
      </c>
      <c r="S6" s="1">
        <v>0</v>
      </c>
      <c r="T6" s="9">
        <v>0</v>
      </c>
    </row>
    <row r="7" spans="1:20" ht="13.5">
      <c r="A7" s="8">
        <v>9</v>
      </c>
      <c r="B7" s="1" t="s">
        <v>21</v>
      </c>
      <c r="C7" s="1">
        <v>0</v>
      </c>
      <c r="D7" s="1">
        <v>3</v>
      </c>
      <c r="E7" s="1">
        <v>0</v>
      </c>
      <c r="F7" s="1">
        <v>0</v>
      </c>
      <c r="G7" s="1">
        <v>0</v>
      </c>
      <c r="H7" s="22" t="str">
        <f t="shared" si="0"/>
        <v>0%</v>
      </c>
      <c r="I7" s="1">
        <v>6</v>
      </c>
      <c r="J7" s="1">
        <v>8</v>
      </c>
      <c r="K7" s="22">
        <f t="shared" si="1"/>
        <v>0.75</v>
      </c>
      <c r="L7" s="1">
        <v>2</v>
      </c>
      <c r="M7" s="1">
        <v>5</v>
      </c>
      <c r="N7" s="22">
        <f t="shared" si="2"/>
        <v>0.4</v>
      </c>
      <c r="O7" s="23">
        <f t="shared" si="3"/>
        <v>18</v>
      </c>
      <c r="P7" s="1">
        <v>0</v>
      </c>
      <c r="Q7" s="1">
        <v>6</v>
      </c>
      <c r="R7" s="1">
        <v>2</v>
      </c>
      <c r="S7" s="1">
        <v>4</v>
      </c>
      <c r="T7" s="9">
        <v>0</v>
      </c>
    </row>
    <row r="8" spans="1:20" ht="13.5">
      <c r="A8" s="8">
        <v>10</v>
      </c>
      <c r="B8" s="1" t="s">
        <v>22</v>
      </c>
      <c r="C8" s="1">
        <v>0</v>
      </c>
      <c r="D8" s="1">
        <v>3</v>
      </c>
      <c r="E8" s="1">
        <v>2</v>
      </c>
      <c r="F8" s="1">
        <v>0</v>
      </c>
      <c r="G8" s="1">
        <v>0</v>
      </c>
      <c r="H8" s="22" t="str">
        <f t="shared" si="0"/>
        <v>0%</v>
      </c>
      <c r="I8" s="1">
        <v>0</v>
      </c>
      <c r="J8" s="1">
        <v>1</v>
      </c>
      <c r="K8" s="22" t="str">
        <f t="shared" si="1"/>
        <v>0%</v>
      </c>
      <c r="L8" s="1">
        <v>0</v>
      </c>
      <c r="M8" s="1">
        <v>0</v>
      </c>
      <c r="N8" s="22" t="str">
        <f t="shared" si="2"/>
        <v>0%</v>
      </c>
      <c r="O8" s="23">
        <f t="shared" si="3"/>
        <v>0</v>
      </c>
      <c r="P8" s="1">
        <v>0</v>
      </c>
      <c r="Q8" s="1">
        <v>0</v>
      </c>
      <c r="R8" s="1">
        <v>0</v>
      </c>
      <c r="S8" s="1">
        <v>4</v>
      </c>
      <c r="T8" s="9">
        <v>0</v>
      </c>
    </row>
    <row r="9" spans="1:20" ht="13.5">
      <c r="A9" s="8">
        <v>11</v>
      </c>
      <c r="B9" s="1" t="s">
        <v>23</v>
      </c>
      <c r="C9" s="1">
        <v>0</v>
      </c>
      <c r="D9" s="1">
        <v>3</v>
      </c>
      <c r="E9" s="1">
        <v>3</v>
      </c>
      <c r="F9" s="1">
        <v>0</v>
      </c>
      <c r="G9" s="1">
        <v>0</v>
      </c>
      <c r="H9" s="22" t="str">
        <f t="shared" si="0"/>
        <v>0%</v>
      </c>
      <c r="I9" s="1">
        <v>4</v>
      </c>
      <c r="J9" s="1">
        <v>4</v>
      </c>
      <c r="K9" s="22">
        <f t="shared" si="1"/>
        <v>1</v>
      </c>
      <c r="L9" s="1">
        <v>0</v>
      </c>
      <c r="M9" s="1">
        <v>1</v>
      </c>
      <c r="N9" s="22" t="str">
        <f t="shared" si="2"/>
        <v>0%</v>
      </c>
      <c r="O9" s="23">
        <f t="shared" si="3"/>
        <v>8</v>
      </c>
      <c r="P9" s="1">
        <v>1</v>
      </c>
      <c r="Q9" s="1">
        <v>3</v>
      </c>
      <c r="R9" s="1">
        <v>1</v>
      </c>
      <c r="S9" s="1">
        <v>1</v>
      </c>
      <c r="T9" s="9">
        <v>1</v>
      </c>
    </row>
    <row r="10" spans="1:20" ht="13.5">
      <c r="A10" s="8">
        <v>12</v>
      </c>
      <c r="B10" s="1" t="s">
        <v>24</v>
      </c>
      <c r="C10" s="1">
        <v>0</v>
      </c>
      <c r="D10" s="1">
        <v>3</v>
      </c>
      <c r="E10" s="1">
        <v>1</v>
      </c>
      <c r="F10" s="1">
        <v>0</v>
      </c>
      <c r="G10" s="1">
        <v>0</v>
      </c>
      <c r="H10" s="22" t="str">
        <f t="shared" si="0"/>
        <v>0%</v>
      </c>
      <c r="I10" s="1">
        <v>0</v>
      </c>
      <c r="J10" s="1">
        <v>0</v>
      </c>
      <c r="K10" s="22" t="str">
        <f t="shared" si="1"/>
        <v>0%</v>
      </c>
      <c r="L10" s="1">
        <v>0</v>
      </c>
      <c r="M10" s="1">
        <v>0</v>
      </c>
      <c r="N10" s="22" t="str">
        <f t="shared" si="2"/>
        <v>0%</v>
      </c>
      <c r="O10" s="23">
        <f t="shared" si="3"/>
        <v>0</v>
      </c>
      <c r="P10" s="1">
        <v>0</v>
      </c>
      <c r="Q10" s="1">
        <v>0</v>
      </c>
      <c r="R10" s="1">
        <v>0</v>
      </c>
      <c r="S10" s="1">
        <v>0</v>
      </c>
      <c r="T10" s="9">
        <v>0</v>
      </c>
    </row>
    <row r="11" spans="1:20" ht="13.5">
      <c r="A11" s="8">
        <v>13</v>
      </c>
      <c r="B11" s="1" t="s">
        <v>25</v>
      </c>
      <c r="C11" s="1">
        <v>0</v>
      </c>
      <c r="D11" s="1">
        <v>2</v>
      </c>
      <c r="E11" s="1">
        <v>2</v>
      </c>
      <c r="F11" s="1">
        <v>0</v>
      </c>
      <c r="G11" s="1">
        <v>0</v>
      </c>
      <c r="H11" s="22" t="str">
        <f t="shared" si="0"/>
        <v>0%</v>
      </c>
      <c r="I11" s="1">
        <v>3</v>
      </c>
      <c r="J11" s="1">
        <v>3</v>
      </c>
      <c r="K11" s="22">
        <f t="shared" si="1"/>
        <v>1</v>
      </c>
      <c r="L11" s="1">
        <v>0</v>
      </c>
      <c r="M11" s="1">
        <v>0</v>
      </c>
      <c r="N11" s="22" t="str">
        <f t="shared" si="2"/>
        <v>0%</v>
      </c>
      <c r="O11" s="23">
        <f t="shared" si="3"/>
        <v>6</v>
      </c>
      <c r="P11" s="1">
        <v>0</v>
      </c>
      <c r="Q11" s="1">
        <v>2</v>
      </c>
      <c r="R11" s="1">
        <v>0</v>
      </c>
      <c r="S11" s="1">
        <v>3</v>
      </c>
      <c r="T11" s="9">
        <v>0</v>
      </c>
    </row>
    <row r="12" spans="1:20" ht="13.5">
      <c r="A12" s="8">
        <v>14</v>
      </c>
      <c r="B12" s="1" t="s">
        <v>26</v>
      </c>
      <c r="C12" s="1">
        <v>0</v>
      </c>
      <c r="D12" s="1">
        <v>2</v>
      </c>
      <c r="E12" s="1">
        <v>4</v>
      </c>
      <c r="F12" s="1">
        <v>0</v>
      </c>
      <c r="G12" s="1">
        <v>0</v>
      </c>
      <c r="H12" s="22" t="str">
        <f t="shared" si="0"/>
        <v>0%</v>
      </c>
      <c r="I12" s="1">
        <v>5</v>
      </c>
      <c r="J12" s="1">
        <v>8</v>
      </c>
      <c r="K12" s="22">
        <f t="shared" si="1"/>
        <v>0.625</v>
      </c>
      <c r="L12" s="1">
        <v>0</v>
      </c>
      <c r="M12" s="1">
        <v>0</v>
      </c>
      <c r="N12" s="22" t="str">
        <f t="shared" si="2"/>
        <v>0%</v>
      </c>
      <c r="O12" s="23">
        <f t="shared" si="3"/>
        <v>10</v>
      </c>
      <c r="P12" s="1">
        <v>1</v>
      </c>
      <c r="Q12" s="1">
        <v>1</v>
      </c>
      <c r="R12" s="1">
        <v>1</v>
      </c>
      <c r="S12" s="1">
        <v>4</v>
      </c>
      <c r="T12" s="9">
        <v>0</v>
      </c>
    </row>
    <row r="13" spans="1:20" ht="14.25" thickBot="1">
      <c r="A13" s="10">
        <v>15</v>
      </c>
      <c r="B13" s="11" t="s">
        <v>27</v>
      </c>
      <c r="C13" s="11">
        <v>0</v>
      </c>
      <c r="D13" s="11">
        <v>2</v>
      </c>
      <c r="E13" s="11">
        <v>2</v>
      </c>
      <c r="F13" s="13">
        <v>0</v>
      </c>
      <c r="G13" s="13">
        <v>0</v>
      </c>
      <c r="H13" s="25" t="str">
        <f t="shared" si="0"/>
        <v>0%</v>
      </c>
      <c r="I13" s="13">
        <v>1</v>
      </c>
      <c r="J13" s="13">
        <v>2</v>
      </c>
      <c r="K13" s="25">
        <f t="shared" si="1"/>
        <v>0.5</v>
      </c>
      <c r="L13" s="13">
        <v>0</v>
      </c>
      <c r="M13" s="13">
        <v>0</v>
      </c>
      <c r="N13" s="25" t="str">
        <f t="shared" si="2"/>
        <v>0%</v>
      </c>
      <c r="O13" s="24">
        <f t="shared" si="3"/>
        <v>2</v>
      </c>
      <c r="P13" s="11">
        <v>2</v>
      </c>
      <c r="Q13" s="11">
        <v>1</v>
      </c>
      <c r="R13" s="11">
        <v>0</v>
      </c>
      <c r="S13" s="11">
        <v>2</v>
      </c>
      <c r="T13" s="12">
        <v>0</v>
      </c>
    </row>
    <row r="14" spans="6:15" ht="14.25" thickBot="1">
      <c r="F14" s="16">
        <f>SUM(F2:F13)</f>
        <v>2</v>
      </c>
      <c r="G14" s="17">
        <f>SUM(G2:G13)</f>
        <v>4</v>
      </c>
      <c r="H14" s="27">
        <f>F14/G14</f>
        <v>0.5</v>
      </c>
      <c r="I14" s="16">
        <f>SUM(I2:I13)</f>
        <v>35</v>
      </c>
      <c r="J14" s="17">
        <f>SUM(J2:J13)</f>
        <v>48</v>
      </c>
      <c r="K14" s="27">
        <f>I14/J14</f>
        <v>0.7291666666666666</v>
      </c>
      <c r="L14" s="16">
        <f>SUM(L2:L13)</f>
        <v>4</v>
      </c>
      <c r="M14" s="17">
        <f>SUM(M2:M13)</f>
        <v>13</v>
      </c>
      <c r="N14" s="26">
        <f>L14/M14</f>
        <v>0.3076923076923077</v>
      </c>
      <c r="O14" s="20" t="s">
        <v>33</v>
      </c>
    </row>
    <row r="15" ht="14.25" thickBot="1">
      <c r="O15" s="21">
        <f>SUM(O2:O13)</f>
        <v>84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N1" sqref="N1:O2"/>
    </sheetView>
  </sheetViews>
  <sheetFormatPr defaultColWidth="9.00390625" defaultRowHeight="13.5"/>
  <cols>
    <col min="1" max="1" width="3.50390625" style="33" bestFit="1" customWidth="1"/>
    <col min="2" max="2" width="9.00390625" style="33" customWidth="1"/>
    <col min="3" max="4" width="5.25390625" style="33" bestFit="1" customWidth="1"/>
    <col min="5" max="5" width="4.875" style="33" bestFit="1" customWidth="1"/>
    <col min="6" max="6" width="6.25390625" style="33" bestFit="1" customWidth="1"/>
    <col min="7" max="7" width="6.125" style="33" bestFit="1" customWidth="1"/>
    <col min="8" max="8" width="6.125" style="33" customWidth="1"/>
    <col min="9" max="9" width="6.25390625" style="33" bestFit="1" customWidth="1"/>
    <col min="10" max="10" width="6.125" style="33" bestFit="1" customWidth="1"/>
    <col min="11" max="11" width="6.125" style="33" customWidth="1"/>
    <col min="12" max="12" width="6.25390625" style="33" bestFit="1" customWidth="1"/>
    <col min="13" max="13" width="6.125" style="33" bestFit="1" customWidth="1"/>
    <col min="14" max="15" width="6.125" style="33" customWidth="1"/>
    <col min="16" max="16" width="5.50390625" style="33" bestFit="1" customWidth="1"/>
    <col min="17" max="17" width="5.375" style="33" bestFit="1" customWidth="1"/>
    <col min="18" max="18" width="5.00390625" style="33" bestFit="1" customWidth="1"/>
    <col min="19" max="19" width="5.875" style="33" bestFit="1" customWidth="1"/>
    <col min="20" max="20" width="5.25390625" style="33" bestFit="1" customWidth="1"/>
    <col min="21" max="16384" width="9.00390625" style="33" customWidth="1"/>
  </cols>
  <sheetData>
    <row r="1" spans="1:20" ht="13.5">
      <c r="A1" s="28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30" t="s">
        <v>34</v>
      </c>
      <c r="I1" s="29" t="s">
        <v>7</v>
      </c>
      <c r="J1" s="29" t="s">
        <v>8</v>
      </c>
      <c r="K1" s="30" t="s">
        <v>29</v>
      </c>
      <c r="L1" s="29" t="s">
        <v>9</v>
      </c>
      <c r="M1" s="29" t="s">
        <v>10</v>
      </c>
      <c r="N1" s="30" t="s">
        <v>30</v>
      </c>
      <c r="O1" s="31" t="s">
        <v>32</v>
      </c>
      <c r="P1" s="29" t="s">
        <v>11</v>
      </c>
      <c r="Q1" s="29" t="s">
        <v>12</v>
      </c>
      <c r="R1" s="29" t="s">
        <v>13</v>
      </c>
      <c r="S1" s="29" t="s">
        <v>14</v>
      </c>
      <c r="T1" s="32" t="s">
        <v>15</v>
      </c>
    </row>
    <row r="2" spans="1:20" ht="13.5">
      <c r="A2" s="34">
        <v>4</v>
      </c>
      <c r="B2" s="35" t="s">
        <v>16</v>
      </c>
      <c r="C2" s="35">
        <v>0</v>
      </c>
      <c r="D2" s="35">
        <v>3</v>
      </c>
      <c r="E2" s="35">
        <v>2</v>
      </c>
      <c r="F2" s="35">
        <v>2</v>
      </c>
      <c r="G2" s="35">
        <v>4</v>
      </c>
      <c r="H2" s="36">
        <f aca="true" t="shared" si="0" ref="H2:H14">IF(F2=0,"0%",F2/G2)</f>
        <v>0.5</v>
      </c>
      <c r="I2" s="35">
        <v>9</v>
      </c>
      <c r="J2" s="35">
        <v>14</v>
      </c>
      <c r="K2" s="36">
        <f aca="true" t="shared" si="1" ref="K2:K14">IF(I2=0,"0%",I2/J2)</f>
        <v>0.6428571428571429</v>
      </c>
      <c r="L2" s="35">
        <v>0</v>
      </c>
      <c r="M2" s="35">
        <v>0</v>
      </c>
      <c r="N2" s="36" t="str">
        <f aca="true" t="shared" si="2" ref="N2:N14">IF(L2=0,"0%",L2/M2)</f>
        <v>0%</v>
      </c>
      <c r="O2" s="37">
        <f aca="true" t="shared" si="3" ref="O2:O13">F2+I2*2+L2*3</f>
        <v>20</v>
      </c>
      <c r="P2" s="35">
        <v>5</v>
      </c>
      <c r="Q2" s="35">
        <v>8</v>
      </c>
      <c r="R2" s="35">
        <v>0</v>
      </c>
      <c r="S2" s="35">
        <v>1</v>
      </c>
      <c r="T2" s="38">
        <v>0</v>
      </c>
    </row>
    <row r="3" spans="1:20" ht="13.5">
      <c r="A3" s="34">
        <v>5</v>
      </c>
      <c r="B3" s="35" t="s">
        <v>17</v>
      </c>
      <c r="C3" s="35">
        <v>0</v>
      </c>
      <c r="D3" s="35">
        <v>3</v>
      </c>
      <c r="E3" s="35">
        <v>0</v>
      </c>
      <c r="F3" s="35">
        <v>0</v>
      </c>
      <c r="G3" s="35">
        <v>0</v>
      </c>
      <c r="H3" s="36" t="str">
        <f t="shared" si="0"/>
        <v>0%</v>
      </c>
      <c r="I3" s="35">
        <v>6</v>
      </c>
      <c r="J3" s="35">
        <v>10</v>
      </c>
      <c r="K3" s="36">
        <f t="shared" si="1"/>
        <v>0.6</v>
      </c>
      <c r="L3" s="35">
        <v>4</v>
      </c>
      <c r="M3" s="35">
        <v>15</v>
      </c>
      <c r="N3" s="36">
        <f t="shared" si="2"/>
        <v>0.26666666666666666</v>
      </c>
      <c r="O3" s="37">
        <f t="shared" si="3"/>
        <v>24</v>
      </c>
      <c r="P3" s="35">
        <v>0</v>
      </c>
      <c r="Q3" s="35">
        <v>4</v>
      </c>
      <c r="R3" s="35">
        <v>0</v>
      </c>
      <c r="S3" s="35">
        <v>5</v>
      </c>
      <c r="T3" s="38">
        <v>0</v>
      </c>
    </row>
    <row r="4" spans="1:20" ht="13.5">
      <c r="A4" s="34">
        <v>6</v>
      </c>
      <c r="B4" s="35" t="s">
        <v>18</v>
      </c>
      <c r="C4" s="35">
        <v>0</v>
      </c>
      <c r="D4" s="35">
        <v>3</v>
      </c>
      <c r="E4" s="35">
        <v>0</v>
      </c>
      <c r="F4" s="35">
        <v>0</v>
      </c>
      <c r="G4" s="35">
        <v>0</v>
      </c>
      <c r="H4" s="36" t="str">
        <f t="shared" si="0"/>
        <v>0%</v>
      </c>
      <c r="I4" s="35">
        <v>0</v>
      </c>
      <c r="J4" s="35">
        <v>0</v>
      </c>
      <c r="K4" s="36" t="str">
        <f t="shared" si="1"/>
        <v>0%</v>
      </c>
      <c r="L4" s="35">
        <v>0</v>
      </c>
      <c r="M4" s="35">
        <v>0</v>
      </c>
      <c r="N4" s="36" t="str">
        <f t="shared" si="2"/>
        <v>0%</v>
      </c>
      <c r="O4" s="37">
        <f t="shared" si="3"/>
        <v>0</v>
      </c>
      <c r="P4" s="35">
        <v>0</v>
      </c>
      <c r="Q4" s="35">
        <v>0</v>
      </c>
      <c r="R4" s="35">
        <v>0</v>
      </c>
      <c r="S4" s="35">
        <v>0</v>
      </c>
      <c r="T4" s="38">
        <v>0</v>
      </c>
    </row>
    <row r="5" spans="1:20" ht="13.5">
      <c r="A5" s="34">
        <v>7</v>
      </c>
      <c r="B5" s="35" t="s">
        <v>19</v>
      </c>
      <c r="C5" s="35">
        <v>0</v>
      </c>
      <c r="D5" s="35">
        <v>3</v>
      </c>
      <c r="E5" s="35">
        <v>0</v>
      </c>
      <c r="F5" s="35">
        <v>0</v>
      </c>
      <c r="G5" s="35">
        <v>0</v>
      </c>
      <c r="H5" s="36" t="str">
        <f t="shared" si="0"/>
        <v>0%</v>
      </c>
      <c r="I5" s="35">
        <v>0</v>
      </c>
      <c r="J5" s="35">
        <v>0</v>
      </c>
      <c r="K5" s="36" t="str">
        <f t="shared" si="1"/>
        <v>0%</v>
      </c>
      <c r="L5" s="35">
        <v>0</v>
      </c>
      <c r="M5" s="35">
        <v>0</v>
      </c>
      <c r="N5" s="36" t="str">
        <f t="shared" si="2"/>
        <v>0%</v>
      </c>
      <c r="O5" s="37">
        <f t="shared" si="3"/>
        <v>0</v>
      </c>
      <c r="P5" s="35">
        <v>0</v>
      </c>
      <c r="Q5" s="35">
        <v>0</v>
      </c>
      <c r="R5" s="35">
        <v>0</v>
      </c>
      <c r="S5" s="35">
        <v>0</v>
      </c>
      <c r="T5" s="38">
        <v>0</v>
      </c>
    </row>
    <row r="6" spans="1:20" ht="13.5">
      <c r="A6" s="34">
        <v>8</v>
      </c>
      <c r="B6" s="35" t="s">
        <v>20</v>
      </c>
      <c r="C6" s="35">
        <v>0</v>
      </c>
      <c r="D6" s="35">
        <v>3</v>
      </c>
      <c r="E6" s="35">
        <v>0</v>
      </c>
      <c r="F6" s="35">
        <v>0</v>
      </c>
      <c r="G6" s="35">
        <v>0</v>
      </c>
      <c r="H6" s="36" t="str">
        <f t="shared" si="0"/>
        <v>0%</v>
      </c>
      <c r="I6" s="35">
        <v>0</v>
      </c>
      <c r="J6" s="35">
        <v>0</v>
      </c>
      <c r="K6" s="36" t="str">
        <f t="shared" si="1"/>
        <v>0%</v>
      </c>
      <c r="L6" s="35">
        <v>0</v>
      </c>
      <c r="M6" s="35">
        <v>0</v>
      </c>
      <c r="N6" s="36" t="str">
        <f t="shared" si="2"/>
        <v>0%</v>
      </c>
      <c r="O6" s="37">
        <f t="shared" si="3"/>
        <v>0</v>
      </c>
      <c r="P6" s="35">
        <v>0</v>
      </c>
      <c r="Q6" s="35">
        <v>0</v>
      </c>
      <c r="R6" s="35">
        <v>0</v>
      </c>
      <c r="S6" s="35">
        <v>0</v>
      </c>
      <c r="T6" s="38">
        <v>0</v>
      </c>
    </row>
    <row r="7" spans="1:20" ht="13.5">
      <c r="A7" s="34">
        <v>9</v>
      </c>
      <c r="B7" s="35" t="s">
        <v>21</v>
      </c>
      <c r="C7" s="35">
        <v>0</v>
      </c>
      <c r="D7" s="35">
        <v>3</v>
      </c>
      <c r="E7" s="35">
        <v>2</v>
      </c>
      <c r="F7" s="35">
        <v>0</v>
      </c>
      <c r="G7" s="35">
        <v>0</v>
      </c>
      <c r="H7" s="36" t="str">
        <f t="shared" si="0"/>
        <v>0%</v>
      </c>
      <c r="I7" s="35">
        <v>0</v>
      </c>
      <c r="J7" s="35">
        <v>8</v>
      </c>
      <c r="K7" s="36" t="str">
        <f t="shared" si="1"/>
        <v>0%</v>
      </c>
      <c r="L7" s="35">
        <v>6</v>
      </c>
      <c r="M7" s="35">
        <v>11</v>
      </c>
      <c r="N7" s="36">
        <f t="shared" si="2"/>
        <v>0.5454545454545454</v>
      </c>
      <c r="O7" s="37">
        <f t="shared" si="3"/>
        <v>18</v>
      </c>
      <c r="P7" s="35">
        <v>0</v>
      </c>
      <c r="Q7" s="35">
        <v>1</v>
      </c>
      <c r="R7" s="35">
        <v>4</v>
      </c>
      <c r="S7" s="35">
        <v>1</v>
      </c>
      <c r="T7" s="38">
        <v>0</v>
      </c>
    </row>
    <row r="8" spans="1:20" ht="13.5">
      <c r="A8" s="34">
        <v>10</v>
      </c>
      <c r="B8" s="35" t="s">
        <v>22</v>
      </c>
      <c r="C8" s="35">
        <v>0</v>
      </c>
      <c r="D8" s="35">
        <v>3</v>
      </c>
      <c r="E8" s="35">
        <v>0</v>
      </c>
      <c r="F8" s="35">
        <v>0</v>
      </c>
      <c r="G8" s="35">
        <v>0</v>
      </c>
      <c r="H8" s="36" t="str">
        <f t="shared" si="0"/>
        <v>0%</v>
      </c>
      <c r="I8" s="35">
        <v>0</v>
      </c>
      <c r="J8" s="35">
        <v>0</v>
      </c>
      <c r="K8" s="36" t="str">
        <f t="shared" si="1"/>
        <v>0%</v>
      </c>
      <c r="L8" s="35">
        <v>0</v>
      </c>
      <c r="M8" s="35">
        <v>0</v>
      </c>
      <c r="N8" s="36" t="str">
        <f t="shared" si="2"/>
        <v>0%</v>
      </c>
      <c r="O8" s="37">
        <f t="shared" si="3"/>
        <v>0</v>
      </c>
      <c r="P8" s="35">
        <v>0</v>
      </c>
      <c r="Q8" s="35">
        <v>0</v>
      </c>
      <c r="R8" s="35">
        <v>0</v>
      </c>
      <c r="S8" s="35">
        <v>0</v>
      </c>
      <c r="T8" s="38">
        <v>0</v>
      </c>
    </row>
    <row r="9" spans="1:20" ht="13.5">
      <c r="A9" s="34">
        <v>11</v>
      </c>
      <c r="B9" s="35" t="s">
        <v>23</v>
      </c>
      <c r="C9" s="35">
        <v>0</v>
      </c>
      <c r="D9" s="35">
        <v>3</v>
      </c>
      <c r="E9" s="35">
        <v>4</v>
      </c>
      <c r="F9" s="35">
        <v>0</v>
      </c>
      <c r="G9" s="35">
        <v>1</v>
      </c>
      <c r="H9" s="36" t="str">
        <f t="shared" si="0"/>
        <v>0%</v>
      </c>
      <c r="I9" s="35">
        <v>5</v>
      </c>
      <c r="J9" s="35">
        <v>7</v>
      </c>
      <c r="K9" s="36">
        <f t="shared" si="1"/>
        <v>0.7142857142857143</v>
      </c>
      <c r="L9" s="35">
        <v>0</v>
      </c>
      <c r="M9" s="35">
        <v>0</v>
      </c>
      <c r="N9" s="36" t="str">
        <f t="shared" si="2"/>
        <v>0%</v>
      </c>
      <c r="O9" s="37">
        <f t="shared" si="3"/>
        <v>10</v>
      </c>
      <c r="P9" s="35">
        <v>1</v>
      </c>
      <c r="Q9" s="35">
        <v>0</v>
      </c>
      <c r="R9" s="35">
        <v>0</v>
      </c>
      <c r="S9" s="35">
        <v>2</v>
      </c>
      <c r="T9" s="38">
        <v>0</v>
      </c>
    </row>
    <row r="10" spans="1:20" ht="13.5">
      <c r="A10" s="34">
        <v>12</v>
      </c>
      <c r="B10" s="35" t="s">
        <v>24</v>
      </c>
      <c r="C10" s="35">
        <v>0</v>
      </c>
      <c r="D10" s="35">
        <v>3</v>
      </c>
      <c r="E10" s="35">
        <v>0</v>
      </c>
      <c r="F10" s="35">
        <v>0</v>
      </c>
      <c r="G10" s="35">
        <v>0</v>
      </c>
      <c r="H10" s="36" t="str">
        <f t="shared" si="0"/>
        <v>0%</v>
      </c>
      <c r="I10" s="35">
        <v>0</v>
      </c>
      <c r="J10" s="35">
        <v>0</v>
      </c>
      <c r="K10" s="36" t="str">
        <f t="shared" si="1"/>
        <v>0%</v>
      </c>
      <c r="L10" s="35">
        <v>0</v>
      </c>
      <c r="M10" s="35">
        <v>0</v>
      </c>
      <c r="N10" s="36" t="str">
        <f t="shared" si="2"/>
        <v>0%</v>
      </c>
      <c r="O10" s="37">
        <f t="shared" si="3"/>
        <v>0</v>
      </c>
      <c r="P10" s="35">
        <v>0</v>
      </c>
      <c r="Q10" s="35">
        <v>0</v>
      </c>
      <c r="R10" s="35">
        <v>0</v>
      </c>
      <c r="S10" s="35">
        <v>0</v>
      </c>
      <c r="T10" s="38">
        <v>0</v>
      </c>
    </row>
    <row r="11" spans="1:20" ht="13.5">
      <c r="A11" s="34">
        <v>13</v>
      </c>
      <c r="B11" s="35" t="s">
        <v>25</v>
      </c>
      <c r="C11" s="35">
        <v>0</v>
      </c>
      <c r="D11" s="35">
        <v>2</v>
      </c>
      <c r="E11" s="35">
        <v>3</v>
      </c>
      <c r="F11" s="35">
        <v>0</v>
      </c>
      <c r="G11" s="35">
        <v>0</v>
      </c>
      <c r="H11" s="36" t="str">
        <f t="shared" si="0"/>
        <v>0%</v>
      </c>
      <c r="I11" s="35">
        <v>2</v>
      </c>
      <c r="J11" s="35">
        <v>6</v>
      </c>
      <c r="K11" s="36">
        <f t="shared" si="1"/>
        <v>0.3333333333333333</v>
      </c>
      <c r="L11" s="35">
        <v>0</v>
      </c>
      <c r="M11" s="35">
        <v>0</v>
      </c>
      <c r="N11" s="36" t="str">
        <f t="shared" si="2"/>
        <v>0%</v>
      </c>
      <c r="O11" s="37">
        <f t="shared" si="3"/>
        <v>4</v>
      </c>
      <c r="P11" s="35">
        <v>0</v>
      </c>
      <c r="Q11" s="35">
        <v>1</v>
      </c>
      <c r="R11" s="35">
        <v>0</v>
      </c>
      <c r="S11" s="35">
        <v>0</v>
      </c>
      <c r="T11" s="38">
        <v>0</v>
      </c>
    </row>
    <row r="12" spans="1:20" ht="13.5">
      <c r="A12" s="34">
        <v>14</v>
      </c>
      <c r="B12" s="35" t="s">
        <v>26</v>
      </c>
      <c r="C12" s="35">
        <v>0</v>
      </c>
      <c r="D12" s="35">
        <v>2</v>
      </c>
      <c r="E12" s="35">
        <v>4</v>
      </c>
      <c r="F12" s="35">
        <v>0</v>
      </c>
      <c r="G12" s="35">
        <v>0</v>
      </c>
      <c r="H12" s="36" t="str">
        <f t="shared" si="0"/>
        <v>0%</v>
      </c>
      <c r="I12" s="35">
        <v>0</v>
      </c>
      <c r="J12" s="35">
        <v>0</v>
      </c>
      <c r="K12" s="36" t="str">
        <f t="shared" si="1"/>
        <v>0%</v>
      </c>
      <c r="L12" s="35">
        <v>0</v>
      </c>
      <c r="M12" s="35">
        <v>0</v>
      </c>
      <c r="N12" s="36" t="str">
        <f t="shared" si="2"/>
        <v>0%</v>
      </c>
      <c r="O12" s="37">
        <f t="shared" si="3"/>
        <v>0</v>
      </c>
      <c r="P12" s="35">
        <v>0</v>
      </c>
      <c r="Q12" s="35">
        <v>1</v>
      </c>
      <c r="R12" s="35">
        <v>0</v>
      </c>
      <c r="S12" s="35">
        <v>1</v>
      </c>
      <c r="T12" s="38">
        <v>0</v>
      </c>
    </row>
    <row r="13" spans="1:20" ht="14.25" thickBot="1">
      <c r="A13" s="39">
        <v>15</v>
      </c>
      <c r="B13" s="40" t="s">
        <v>27</v>
      </c>
      <c r="C13" s="40">
        <v>0</v>
      </c>
      <c r="D13" s="40">
        <v>2</v>
      </c>
      <c r="E13" s="40">
        <v>0</v>
      </c>
      <c r="F13" s="41">
        <v>0</v>
      </c>
      <c r="G13" s="41">
        <v>0</v>
      </c>
      <c r="H13" s="42" t="str">
        <f t="shared" si="0"/>
        <v>0%</v>
      </c>
      <c r="I13" s="41">
        <v>2</v>
      </c>
      <c r="J13" s="41">
        <v>4</v>
      </c>
      <c r="K13" s="42">
        <f t="shared" si="1"/>
        <v>0.5</v>
      </c>
      <c r="L13" s="41">
        <v>0</v>
      </c>
      <c r="M13" s="41">
        <v>0</v>
      </c>
      <c r="N13" s="42" t="str">
        <f t="shared" si="2"/>
        <v>0%</v>
      </c>
      <c r="O13" s="43">
        <f t="shared" si="3"/>
        <v>4</v>
      </c>
      <c r="P13" s="40">
        <v>2</v>
      </c>
      <c r="Q13" s="40">
        <v>1</v>
      </c>
      <c r="R13" s="40">
        <v>0</v>
      </c>
      <c r="S13" s="40">
        <v>2</v>
      </c>
      <c r="T13" s="44">
        <v>0</v>
      </c>
    </row>
    <row r="14" spans="6:15" ht="14.25" thickBot="1">
      <c r="F14" s="45">
        <f>SUM(F2:F13)</f>
        <v>2</v>
      </c>
      <c r="G14" s="46">
        <f>SUM(G2:G13)</f>
        <v>5</v>
      </c>
      <c r="H14" s="47">
        <f t="shared" si="0"/>
        <v>0.4</v>
      </c>
      <c r="I14" s="45">
        <f>SUM(I2:I13)</f>
        <v>24</v>
      </c>
      <c r="J14" s="46">
        <f>SUM(J2:J13)</f>
        <v>49</v>
      </c>
      <c r="K14" s="47">
        <f t="shared" si="1"/>
        <v>0.4897959183673469</v>
      </c>
      <c r="L14" s="45">
        <f>SUM(L2:L13)</f>
        <v>10</v>
      </c>
      <c r="M14" s="46">
        <f>SUM(M2:M13)</f>
        <v>26</v>
      </c>
      <c r="N14" s="48">
        <f t="shared" si="2"/>
        <v>0.38461538461538464</v>
      </c>
      <c r="O14" s="49" t="s">
        <v>35</v>
      </c>
    </row>
    <row r="15" ht="14.25" thickBot="1">
      <c r="O15" s="50">
        <f>SUM(O2:O13)</f>
        <v>80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G19" sqref="G19"/>
    </sheetView>
  </sheetViews>
  <sheetFormatPr defaultColWidth="9.00390625" defaultRowHeight="13.5"/>
  <cols>
    <col min="1" max="1" width="3.50390625" style="54" bestFit="1" customWidth="1"/>
    <col min="2" max="2" width="9.00390625" style="54" bestFit="1" customWidth="1"/>
    <col min="3" max="4" width="5.25390625" style="54" customWidth="1"/>
    <col min="5" max="5" width="4.875" style="54" bestFit="1" customWidth="1"/>
    <col min="6" max="6" width="6.25390625" style="54" bestFit="1" customWidth="1"/>
    <col min="7" max="7" width="6.125" style="54" bestFit="1" customWidth="1"/>
    <col min="8" max="8" width="6.50390625" style="54" bestFit="1" customWidth="1"/>
    <col min="9" max="9" width="6.25390625" style="54" bestFit="1" customWidth="1"/>
    <col min="10" max="10" width="6.125" style="54" bestFit="1" customWidth="1"/>
    <col min="11" max="11" width="6.50390625" style="54" bestFit="1" customWidth="1"/>
    <col min="12" max="12" width="6.25390625" style="54" bestFit="1" customWidth="1"/>
    <col min="13" max="13" width="6.125" style="54" bestFit="1" customWidth="1"/>
    <col min="14" max="14" width="6.50390625" style="54" bestFit="1" customWidth="1"/>
    <col min="15" max="15" width="5.25390625" style="54" customWidth="1"/>
    <col min="16" max="16" width="5.50390625" style="54" bestFit="1" customWidth="1"/>
    <col min="17" max="17" width="5.375" style="54" bestFit="1" customWidth="1"/>
    <col min="18" max="18" width="5.00390625" style="54" bestFit="1" customWidth="1"/>
    <col min="19" max="19" width="5.875" style="54" bestFit="1" customWidth="1"/>
    <col min="20" max="20" width="5.25390625" style="54" customWidth="1"/>
    <col min="21" max="16384" width="9.00390625" style="54" customWidth="1"/>
  </cols>
  <sheetData>
    <row r="1" spans="1:20" ht="13.5">
      <c r="A1" s="51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2" t="s">
        <v>6</v>
      </c>
      <c r="H1" s="30" t="s">
        <v>36</v>
      </c>
      <c r="I1" s="52" t="s">
        <v>7</v>
      </c>
      <c r="J1" s="52" t="s">
        <v>8</v>
      </c>
      <c r="K1" s="30" t="s">
        <v>37</v>
      </c>
      <c r="L1" s="52" t="s">
        <v>9</v>
      </c>
      <c r="M1" s="52" t="s">
        <v>10</v>
      </c>
      <c r="N1" s="30" t="s">
        <v>38</v>
      </c>
      <c r="O1" s="31" t="s">
        <v>32</v>
      </c>
      <c r="P1" s="52" t="s">
        <v>11</v>
      </c>
      <c r="Q1" s="52" t="s">
        <v>12</v>
      </c>
      <c r="R1" s="52" t="s">
        <v>13</v>
      </c>
      <c r="S1" s="52" t="s">
        <v>14</v>
      </c>
      <c r="T1" s="53" t="s">
        <v>15</v>
      </c>
    </row>
    <row r="2" spans="1:20" ht="13.5">
      <c r="A2" s="55">
        <v>4</v>
      </c>
      <c r="B2" s="56" t="s">
        <v>16</v>
      </c>
      <c r="C2" s="56">
        <v>0</v>
      </c>
      <c r="D2" s="56">
        <v>3</v>
      </c>
      <c r="E2" s="56">
        <v>1</v>
      </c>
      <c r="F2" s="56">
        <v>0</v>
      </c>
      <c r="G2" s="56">
        <v>0</v>
      </c>
      <c r="H2" s="36" t="str">
        <f aca="true" t="shared" si="0" ref="H2:H14">IF(F2=0,"0%",F2/G2)</f>
        <v>0%</v>
      </c>
      <c r="I2" s="56">
        <v>5</v>
      </c>
      <c r="J2" s="56">
        <v>8</v>
      </c>
      <c r="K2" s="36">
        <f aca="true" t="shared" si="1" ref="K2:K14">IF(I2=0,"0%",I2/J2)</f>
        <v>0.625</v>
      </c>
      <c r="L2" s="56">
        <v>0</v>
      </c>
      <c r="M2" s="56">
        <v>0</v>
      </c>
      <c r="N2" s="36" t="str">
        <f aca="true" t="shared" si="2" ref="N2:N14">IF(L2=0,"0%",L2/M2)</f>
        <v>0%</v>
      </c>
      <c r="O2" s="37">
        <f aca="true" t="shared" si="3" ref="O2:O13">F2+I2*2+L2*3</f>
        <v>10</v>
      </c>
      <c r="P2" s="56">
        <v>4</v>
      </c>
      <c r="Q2" s="56">
        <v>4</v>
      </c>
      <c r="R2" s="56">
        <v>0</v>
      </c>
      <c r="S2" s="56">
        <v>5</v>
      </c>
      <c r="T2" s="57">
        <v>2</v>
      </c>
    </row>
    <row r="3" spans="1:20" ht="13.5">
      <c r="A3" s="55">
        <v>5</v>
      </c>
      <c r="B3" s="56" t="s">
        <v>17</v>
      </c>
      <c r="C3" s="56">
        <v>0</v>
      </c>
      <c r="D3" s="56">
        <v>3</v>
      </c>
      <c r="E3" s="56">
        <v>0</v>
      </c>
      <c r="F3" s="56">
        <v>0</v>
      </c>
      <c r="G3" s="56">
        <v>0</v>
      </c>
      <c r="H3" s="36" t="str">
        <f t="shared" si="0"/>
        <v>0%</v>
      </c>
      <c r="I3" s="56">
        <v>0</v>
      </c>
      <c r="J3" s="56">
        <v>3</v>
      </c>
      <c r="K3" s="36" t="str">
        <f t="shared" si="1"/>
        <v>0%</v>
      </c>
      <c r="L3" s="56">
        <v>7</v>
      </c>
      <c r="M3" s="56">
        <v>14</v>
      </c>
      <c r="N3" s="36">
        <f t="shared" si="2"/>
        <v>0.5</v>
      </c>
      <c r="O3" s="37">
        <f t="shared" si="3"/>
        <v>21</v>
      </c>
      <c r="P3" s="56">
        <v>0</v>
      </c>
      <c r="Q3" s="56">
        <v>3</v>
      </c>
      <c r="R3" s="56">
        <v>1</v>
      </c>
      <c r="S3" s="56">
        <v>3</v>
      </c>
      <c r="T3" s="57">
        <v>1</v>
      </c>
    </row>
    <row r="4" spans="1:20" ht="13.5">
      <c r="A4" s="55">
        <v>6</v>
      </c>
      <c r="B4" s="56" t="s">
        <v>18</v>
      </c>
      <c r="C4" s="56">
        <v>0</v>
      </c>
      <c r="D4" s="56">
        <v>3</v>
      </c>
      <c r="E4" s="56">
        <v>0</v>
      </c>
      <c r="F4" s="56">
        <v>0</v>
      </c>
      <c r="G4" s="56">
        <v>0</v>
      </c>
      <c r="H4" s="36" t="str">
        <f t="shared" si="0"/>
        <v>0%</v>
      </c>
      <c r="I4" s="56">
        <v>0</v>
      </c>
      <c r="J4" s="56">
        <v>0</v>
      </c>
      <c r="K4" s="36" t="str">
        <f t="shared" si="1"/>
        <v>0%</v>
      </c>
      <c r="L4" s="56">
        <v>0</v>
      </c>
      <c r="M4" s="56">
        <v>0</v>
      </c>
      <c r="N4" s="36" t="str">
        <f t="shared" si="2"/>
        <v>0%</v>
      </c>
      <c r="O4" s="37">
        <f t="shared" si="3"/>
        <v>0</v>
      </c>
      <c r="P4" s="56">
        <v>0</v>
      </c>
      <c r="Q4" s="56">
        <v>0</v>
      </c>
      <c r="R4" s="56">
        <v>0</v>
      </c>
      <c r="S4" s="56">
        <v>0</v>
      </c>
      <c r="T4" s="57">
        <v>0</v>
      </c>
    </row>
    <row r="5" spans="1:20" ht="13.5">
      <c r="A5" s="55">
        <v>7</v>
      </c>
      <c r="B5" s="56" t="s">
        <v>19</v>
      </c>
      <c r="C5" s="56">
        <v>0</v>
      </c>
      <c r="D5" s="56">
        <v>3</v>
      </c>
      <c r="E5" s="56">
        <v>0</v>
      </c>
      <c r="F5" s="56">
        <v>0</v>
      </c>
      <c r="G5" s="56">
        <v>0</v>
      </c>
      <c r="H5" s="36" t="str">
        <f t="shared" si="0"/>
        <v>0%</v>
      </c>
      <c r="I5" s="56">
        <v>0</v>
      </c>
      <c r="J5" s="56">
        <v>0</v>
      </c>
      <c r="K5" s="36" t="str">
        <f t="shared" si="1"/>
        <v>0%</v>
      </c>
      <c r="L5" s="56">
        <v>0</v>
      </c>
      <c r="M5" s="56">
        <v>0</v>
      </c>
      <c r="N5" s="36" t="str">
        <f t="shared" si="2"/>
        <v>0%</v>
      </c>
      <c r="O5" s="37">
        <f t="shared" si="3"/>
        <v>0</v>
      </c>
      <c r="P5" s="56">
        <v>0</v>
      </c>
      <c r="Q5" s="56">
        <v>0</v>
      </c>
      <c r="R5" s="56">
        <v>0</v>
      </c>
      <c r="S5" s="56">
        <v>1</v>
      </c>
      <c r="T5" s="57">
        <v>0</v>
      </c>
    </row>
    <row r="6" spans="1:20" ht="13.5">
      <c r="A6" s="55">
        <v>8</v>
      </c>
      <c r="B6" s="56" t="s">
        <v>20</v>
      </c>
      <c r="C6" s="56">
        <v>0</v>
      </c>
      <c r="D6" s="56">
        <v>3</v>
      </c>
      <c r="E6" s="56">
        <v>0</v>
      </c>
      <c r="F6" s="56">
        <v>0</v>
      </c>
      <c r="G6" s="56">
        <v>0</v>
      </c>
      <c r="H6" s="36" t="str">
        <f t="shared" si="0"/>
        <v>0%</v>
      </c>
      <c r="I6" s="56">
        <v>0</v>
      </c>
      <c r="J6" s="56">
        <v>0</v>
      </c>
      <c r="K6" s="36" t="str">
        <f t="shared" si="1"/>
        <v>0%</v>
      </c>
      <c r="L6" s="56">
        <v>0</v>
      </c>
      <c r="M6" s="56">
        <v>0</v>
      </c>
      <c r="N6" s="36" t="str">
        <f t="shared" si="2"/>
        <v>0%</v>
      </c>
      <c r="O6" s="37">
        <f t="shared" si="3"/>
        <v>0</v>
      </c>
      <c r="P6" s="56">
        <v>0</v>
      </c>
      <c r="Q6" s="56">
        <v>0</v>
      </c>
      <c r="R6" s="56">
        <v>0</v>
      </c>
      <c r="S6" s="56">
        <v>0</v>
      </c>
      <c r="T6" s="57">
        <v>0</v>
      </c>
    </row>
    <row r="7" spans="1:20" ht="13.5">
      <c r="A7" s="55">
        <v>9</v>
      </c>
      <c r="B7" s="56" t="s">
        <v>21</v>
      </c>
      <c r="C7" s="56">
        <v>0</v>
      </c>
      <c r="D7" s="56">
        <v>3</v>
      </c>
      <c r="E7" s="56">
        <v>2</v>
      </c>
      <c r="F7" s="56">
        <v>0</v>
      </c>
      <c r="G7" s="56">
        <v>0</v>
      </c>
      <c r="H7" s="36" t="str">
        <f t="shared" si="0"/>
        <v>0%</v>
      </c>
      <c r="I7" s="56">
        <v>5</v>
      </c>
      <c r="J7" s="56">
        <v>9</v>
      </c>
      <c r="K7" s="36">
        <f t="shared" si="1"/>
        <v>0.5555555555555556</v>
      </c>
      <c r="L7" s="56">
        <v>5</v>
      </c>
      <c r="M7" s="56">
        <v>16</v>
      </c>
      <c r="N7" s="36">
        <f t="shared" si="2"/>
        <v>0.3125</v>
      </c>
      <c r="O7" s="37">
        <f t="shared" si="3"/>
        <v>25</v>
      </c>
      <c r="P7" s="56">
        <v>1</v>
      </c>
      <c r="Q7" s="56">
        <v>5</v>
      </c>
      <c r="R7" s="56">
        <v>3</v>
      </c>
      <c r="S7" s="56">
        <v>5</v>
      </c>
      <c r="T7" s="57">
        <v>1</v>
      </c>
    </row>
    <row r="8" spans="1:20" ht="13.5">
      <c r="A8" s="55">
        <v>10</v>
      </c>
      <c r="B8" s="56" t="s">
        <v>22</v>
      </c>
      <c r="C8" s="56">
        <v>0</v>
      </c>
      <c r="D8" s="56">
        <v>3</v>
      </c>
      <c r="E8" s="56">
        <v>0</v>
      </c>
      <c r="F8" s="56">
        <v>0</v>
      </c>
      <c r="G8" s="56">
        <v>0</v>
      </c>
      <c r="H8" s="36" t="str">
        <f t="shared" si="0"/>
        <v>0%</v>
      </c>
      <c r="I8" s="56">
        <v>0</v>
      </c>
      <c r="J8" s="56">
        <v>0</v>
      </c>
      <c r="K8" s="36" t="str">
        <f t="shared" si="1"/>
        <v>0%</v>
      </c>
      <c r="L8" s="56">
        <v>0</v>
      </c>
      <c r="M8" s="56">
        <v>0</v>
      </c>
      <c r="N8" s="36" t="str">
        <f t="shared" si="2"/>
        <v>0%</v>
      </c>
      <c r="O8" s="37">
        <f t="shared" si="3"/>
        <v>0</v>
      </c>
      <c r="P8" s="56">
        <v>0</v>
      </c>
      <c r="Q8" s="56">
        <v>0</v>
      </c>
      <c r="R8" s="56">
        <v>0</v>
      </c>
      <c r="S8" s="56">
        <v>0</v>
      </c>
      <c r="T8" s="57">
        <v>0</v>
      </c>
    </row>
    <row r="9" spans="1:20" ht="13.5">
      <c r="A9" s="55">
        <v>11</v>
      </c>
      <c r="B9" s="56" t="s">
        <v>23</v>
      </c>
      <c r="C9" s="56">
        <v>0</v>
      </c>
      <c r="D9" s="56">
        <v>3</v>
      </c>
      <c r="E9" s="56">
        <v>4</v>
      </c>
      <c r="F9" s="56">
        <v>0</v>
      </c>
      <c r="G9" s="56">
        <v>2</v>
      </c>
      <c r="H9" s="36" t="str">
        <f t="shared" si="0"/>
        <v>0%</v>
      </c>
      <c r="I9" s="56">
        <v>5</v>
      </c>
      <c r="J9" s="56">
        <v>6</v>
      </c>
      <c r="K9" s="36">
        <f t="shared" si="1"/>
        <v>0.8333333333333334</v>
      </c>
      <c r="L9" s="56">
        <v>0</v>
      </c>
      <c r="M9" s="56">
        <v>0</v>
      </c>
      <c r="N9" s="36" t="str">
        <f t="shared" si="2"/>
        <v>0%</v>
      </c>
      <c r="O9" s="37">
        <f t="shared" si="3"/>
        <v>10</v>
      </c>
      <c r="P9" s="56">
        <v>3</v>
      </c>
      <c r="Q9" s="56">
        <v>3</v>
      </c>
      <c r="R9" s="56">
        <v>0</v>
      </c>
      <c r="S9" s="56">
        <v>0</v>
      </c>
      <c r="T9" s="57">
        <v>2</v>
      </c>
    </row>
    <row r="10" spans="1:20" ht="13.5">
      <c r="A10" s="55">
        <v>12</v>
      </c>
      <c r="B10" s="56" t="s">
        <v>24</v>
      </c>
      <c r="C10" s="56">
        <v>0</v>
      </c>
      <c r="D10" s="56">
        <v>3</v>
      </c>
      <c r="E10" s="56">
        <v>0</v>
      </c>
      <c r="F10" s="56">
        <v>0</v>
      </c>
      <c r="G10" s="56">
        <v>0</v>
      </c>
      <c r="H10" s="36" t="str">
        <f t="shared" si="0"/>
        <v>0%</v>
      </c>
      <c r="I10" s="56">
        <v>0</v>
      </c>
      <c r="J10" s="56">
        <v>0</v>
      </c>
      <c r="K10" s="36" t="str">
        <f t="shared" si="1"/>
        <v>0%</v>
      </c>
      <c r="L10" s="56">
        <v>0</v>
      </c>
      <c r="M10" s="56">
        <v>0</v>
      </c>
      <c r="N10" s="36" t="str">
        <f t="shared" si="2"/>
        <v>0%</v>
      </c>
      <c r="O10" s="37">
        <f t="shared" si="3"/>
        <v>0</v>
      </c>
      <c r="P10" s="56">
        <v>0</v>
      </c>
      <c r="Q10" s="56">
        <v>0</v>
      </c>
      <c r="R10" s="56">
        <v>0</v>
      </c>
      <c r="S10" s="56">
        <v>0</v>
      </c>
      <c r="T10" s="57">
        <v>0</v>
      </c>
    </row>
    <row r="11" spans="1:20" ht="13.5">
      <c r="A11" s="55">
        <v>13</v>
      </c>
      <c r="B11" s="56" t="s">
        <v>25</v>
      </c>
      <c r="C11" s="56">
        <v>0</v>
      </c>
      <c r="D11" s="56">
        <v>2</v>
      </c>
      <c r="E11" s="56">
        <v>3</v>
      </c>
      <c r="F11" s="56">
        <v>2</v>
      </c>
      <c r="G11" s="56">
        <v>2</v>
      </c>
      <c r="H11" s="36">
        <f t="shared" si="0"/>
        <v>1</v>
      </c>
      <c r="I11" s="56">
        <v>6</v>
      </c>
      <c r="J11" s="56">
        <v>8</v>
      </c>
      <c r="K11" s="36">
        <f t="shared" si="1"/>
        <v>0.75</v>
      </c>
      <c r="L11" s="56">
        <v>0</v>
      </c>
      <c r="M11" s="56">
        <v>0</v>
      </c>
      <c r="N11" s="36" t="str">
        <f t="shared" si="2"/>
        <v>0%</v>
      </c>
      <c r="O11" s="37">
        <f t="shared" si="3"/>
        <v>14</v>
      </c>
      <c r="P11" s="56">
        <v>1</v>
      </c>
      <c r="Q11" s="56">
        <v>1</v>
      </c>
      <c r="R11" s="56">
        <v>0</v>
      </c>
      <c r="S11" s="56">
        <v>3</v>
      </c>
      <c r="T11" s="57">
        <v>1</v>
      </c>
    </row>
    <row r="12" spans="1:20" ht="13.5">
      <c r="A12" s="55">
        <v>14</v>
      </c>
      <c r="B12" s="56" t="s">
        <v>26</v>
      </c>
      <c r="C12" s="56">
        <v>0</v>
      </c>
      <c r="D12" s="56">
        <v>2</v>
      </c>
      <c r="E12" s="56">
        <v>3</v>
      </c>
      <c r="F12" s="56">
        <v>1</v>
      </c>
      <c r="G12" s="56">
        <v>1</v>
      </c>
      <c r="H12" s="36">
        <f t="shared" si="0"/>
        <v>1</v>
      </c>
      <c r="I12" s="56">
        <v>4</v>
      </c>
      <c r="J12" s="56">
        <v>6</v>
      </c>
      <c r="K12" s="36">
        <f t="shared" si="1"/>
        <v>0.6666666666666666</v>
      </c>
      <c r="L12" s="56">
        <v>0</v>
      </c>
      <c r="M12" s="56">
        <v>0</v>
      </c>
      <c r="N12" s="36" t="str">
        <f t="shared" si="2"/>
        <v>0%</v>
      </c>
      <c r="O12" s="37">
        <f t="shared" si="3"/>
        <v>9</v>
      </c>
      <c r="P12" s="56">
        <v>4</v>
      </c>
      <c r="Q12" s="56">
        <v>4</v>
      </c>
      <c r="R12" s="56">
        <v>1</v>
      </c>
      <c r="S12" s="56">
        <v>3</v>
      </c>
      <c r="T12" s="57">
        <v>0</v>
      </c>
    </row>
    <row r="13" spans="1:20" ht="14.25" thickBot="1">
      <c r="A13" s="58">
        <v>15</v>
      </c>
      <c r="B13" s="59" t="s">
        <v>27</v>
      </c>
      <c r="C13" s="59">
        <v>0</v>
      </c>
      <c r="D13" s="59">
        <v>2</v>
      </c>
      <c r="E13" s="59">
        <v>0</v>
      </c>
      <c r="F13" s="60">
        <v>0</v>
      </c>
      <c r="G13" s="60">
        <v>0</v>
      </c>
      <c r="H13" s="42" t="str">
        <f t="shared" si="0"/>
        <v>0%</v>
      </c>
      <c r="I13" s="60">
        <v>0</v>
      </c>
      <c r="J13" s="60">
        <v>1</v>
      </c>
      <c r="K13" s="42" t="str">
        <f t="shared" si="1"/>
        <v>0%</v>
      </c>
      <c r="L13" s="60">
        <v>0</v>
      </c>
      <c r="M13" s="60">
        <v>0</v>
      </c>
      <c r="N13" s="42" t="str">
        <f t="shared" si="2"/>
        <v>0%</v>
      </c>
      <c r="O13" s="43">
        <f t="shared" si="3"/>
        <v>0</v>
      </c>
      <c r="P13" s="59">
        <v>1</v>
      </c>
      <c r="Q13" s="59">
        <v>1</v>
      </c>
      <c r="R13" s="59">
        <v>0</v>
      </c>
      <c r="S13" s="59">
        <v>0</v>
      </c>
      <c r="T13" s="61">
        <v>0</v>
      </c>
    </row>
    <row r="14" spans="6:15" ht="14.25" thickBot="1">
      <c r="F14" s="62">
        <f>SUM(F2:F13)</f>
        <v>3</v>
      </c>
      <c r="G14" s="63">
        <f>SUM(G2:G13)</f>
        <v>5</v>
      </c>
      <c r="H14" s="47">
        <f t="shared" si="0"/>
        <v>0.6</v>
      </c>
      <c r="I14" s="62">
        <f>SUM(I2:I13)</f>
        <v>25</v>
      </c>
      <c r="J14" s="63">
        <f>SUM(J2:J13)</f>
        <v>41</v>
      </c>
      <c r="K14" s="47">
        <f t="shared" si="1"/>
        <v>0.6097560975609756</v>
      </c>
      <c r="L14" s="62">
        <f>SUM(L2:L13)</f>
        <v>12</v>
      </c>
      <c r="M14" s="63">
        <f>SUM(M2:M13)</f>
        <v>30</v>
      </c>
      <c r="N14" s="48">
        <f t="shared" si="2"/>
        <v>0.4</v>
      </c>
      <c r="O14" s="64" t="s">
        <v>35</v>
      </c>
    </row>
    <row r="15" ht="14.25" thickBot="1">
      <c r="O15" s="65">
        <f>SUM(O2:O13)</f>
        <v>89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I11" sqref="I11"/>
    </sheetView>
  </sheetViews>
  <sheetFormatPr defaultColWidth="9.00390625" defaultRowHeight="13.5"/>
  <cols>
    <col min="1" max="1" width="3.50390625" style="0" bestFit="1" customWidth="1"/>
    <col min="3" max="4" width="5.25390625" style="0" bestFit="1" customWidth="1"/>
    <col min="5" max="5" width="4.875" style="0" bestFit="1" customWidth="1"/>
    <col min="6" max="6" width="6.25390625" style="0" bestFit="1" customWidth="1"/>
    <col min="7" max="7" width="6.125" style="0" bestFit="1" customWidth="1"/>
    <col min="8" max="8" width="6.125" style="0" customWidth="1"/>
    <col min="9" max="9" width="6.25390625" style="0" bestFit="1" customWidth="1"/>
    <col min="10" max="10" width="6.125" style="0" bestFit="1" customWidth="1"/>
    <col min="11" max="11" width="6.125" style="0" customWidth="1"/>
    <col min="12" max="12" width="6.25390625" style="0" bestFit="1" customWidth="1"/>
    <col min="13" max="13" width="6.125" style="0" bestFit="1" customWidth="1"/>
    <col min="14" max="15" width="6.125" style="0" customWidth="1"/>
    <col min="16" max="16" width="5.50390625" style="0" bestFit="1" customWidth="1"/>
    <col min="17" max="17" width="5.375" style="0" bestFit="1" customWidth="1"/>
    <col min="18" max="18" width="5.00390625" style="0" bestFit="1" customWidth="1"/>
    <col min="19" max="19" width="5.875" style="0" bestFit="1" customWidth="1"/>
    <col min="20" max="20" width="5.25390625" style="0" bestFit="1" customWidth="1"/>
  </cols>
  <sheetData>
    <row r="1" spans="1:20" ht="13.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30" t="s">
        <v>36</v>
      </c>
      <c r="I1" s="5" t="s">
        <v>7</v>
      </c>
      <c r="J1" s="5" t="s">
        <v>8</v>
      </c>
      <c r="K1" s="30" t="s">
        <v>37</v>
      </c>
      <c r="L1" s="5" t="s">
        <v>9</v>
      </c>
      <c r="M1" s="5" t="s">
        <v>10</v>
      </c>
      <c r="N1" s="30" t="s">
        <v>38</v>
      </c>
      <c r="O1" s="31" t="s">
        <v>32</v>
      </c>
      <c r="P1" s="5" t="s">
        <v>11</v>
      </c>
      <c r="Q1" s="5" t="s">
        <v>12</v>
      </c>
      <c r="R1" s="5" t="s">
        <v>13</v>
      </c>
      <c r="S1" s="5" t="s">
        <v>14</v>
      </c>
      <c r="T1" s="7" t="s">
        <v>15</v>
      </c>
    </row>
    <row r="2" spans="1:20" ht="13.5">
      <c r="A2" s="8">
        <v>4</v>
      </c>
      <c r="B2" s="1" t="s">
        <v>16</v>
      </c>
      <c r="C2" s="1">
        <v>0</v>
      </c>
      <c r="D2" s="1">
        <v>3</v>
      </c>
      <c r="E2" s="1">
        <v>2</v>
      </c>
      <c r="F2" s="1">
        <v>1</v>
      </c>
      <c r="G2" s="1">
        <v>4</v>
      </c>
      <c r="H2" s="36">
        <f aca="true" t="shared" si="0" ref="H2:H14">IF(F2=0,"0%",F2/G2)</f>
        <v>0.25</v>
      </c>
      <c r="I2" s="1">
        <v>9</v>
      </c>
      <c r="J2" s="1">
        <v>13</v>
      </c>
      <c r="K2" s="36">
        <f aca="true" t="shared" si="1" ref="K2:K14">IF(I2=0,"0%",I2/J2)</f>
        <v>0.6923076923076923</v>
      </c>
      <c r="L2" s="1">
        <v>0</v>
      </c>
      <c r="M2" s="1">
        <v>0</v>
      </c>
      <c r="N2" s="36" t="str">
        <f aca="true" t="shared" si="2" ref="N2:N14">IF(L2=0,"0%",L2/M2)</f>
        <v>0%</v>
      </c>
      <c r="O2" s="37">
        <f aca="true" t="shared" si="3" ref="O2:O13">F2+I2*2+L2*3</f>
        <v>19</v>
      </c>
      <c r="P2" s="1">
        <v>2</v>
      </c>
      <c r="Q2" s="1">
        <v>10</v>
      </c>
      <c r="R2" s="1">
        <v>1</v>
      </c>
      <c r="S2" s="1">
        <v>0</v>
      </c>
      <c r="T2" s="9">
        <v>0</v>
      </c>
    </row>
    <row r="3" spans="1:20" ht="13.5">
      <c r="A3" s="8">
        <v>5</v>
      </c>
      <c r="B3" s="1" t="s">
        <v>17</v>
      </c>
      <c r="C3" s="1">
        <v>0</v>
      </c>
      <c r="D3" s="1">
        <v>3</v>
      </c>
      <c r="E3" s="1">
        <v>0</v>
      </c>
      <c r="F3" s="1">
        <v>6</v>
      </c>
      <c r="G3" s="1">
        <v>6</v>
      </c>
      <c r="H3" s="36">
        <f t="shared" si="0"/>
        <v>1</v>
      </c>
      <c r="I3" s="1">
        <v>4</v>
      </c>
      <c r="J3" s="1">
        <v>11</v>
      </c>
      <c r="K3" s="36">
        <f t="shared" si="1"/>
        <v>0.36363636363636365</v>
      </c>
      <c r="L3" s="1">
        <v>3</v>
      </c>
      <c r="M3" s="1">
        <v>11</v>
      </c>
      <c r="N3" s="36">
        <f t="shared" si="2"/>
        <v>0.2727272727272727</v>
      </c>
      <c r="O3" s="37">
        <f t="shared" si="3"/>
        <v>23</v>
      </c>
      <c r="P3" s="1">
        <v>0</v>
      </c>
      <c r="Q3" s="1">
        <v>1</v>
      </c>
      <c r="R3" s="1">
        <v>3</v>
      </c>
      <c r="S3" s="1">
        <v>0</v>
      </c>
      <c r="T3" s="9">
        <v>0</v>
      </c>
    </row>
    <row r="4" spans="1:20" ht="13.5">
      <c r="A4" s="8">
        <v>6</v>
      </c>
      <c r="B4" s="1" t="s">
        <v>18</v>
      </c>
      <c r="C4" s="1">
        <v>0</v>
      </c>
      <c r="D4" s="1">
        <v>3</v>
      </c>
      <c r="E4" s="1">
        <v>0</v>
      </c>
      <c r="F4" s="1">
        <v>0</v>
      </c>
      <c r="G4" s="1">
        <v>0</v>
      </c>
      <c r="H4" s="36" t="str">
        <f t="shared" si="0"/>
        <v>0%</v>
      </c>
      <c r="I4" s="1">
        <v>0</v>
      </c>
      <c r="J4" s="1">
        <v>0</v>
      </c>
      <c r="K4" s="36" t="str">
        <f t="shared" si="1"/>
        <v>0%</v>
      </c>
      <c r="L4" s="1">
        <v>0</v>
      </c>
      <c r="M4" s="1">
        <v>0</v>
      </c>
      <c r="N4" s="36" t="str">
        <f t="shared" si="2"/>
        <v>0%</v>
      </c>
      <c r="O4" s="37">
        <f t="shared" si="3"/>
        <v>0</v>
      </c>
      <c r="P4" s="1">
        <v>0</v>
      </c>
      <c r="Q4" s="1">
        <v>0</v>
      </c>
      <c r="R4" s="1">
        <v>0</v>
      </c>
      <c r="S4" s="1">
        <v>0</v>
      </c>
      <c r="T4" s="9">
        <v>0</v>
      </c>
    </row>
    <row r="5" spans="1:20" ht="13.5">
      <c r="A5" s="8">
        <v>7</v>
      </c>
      <c r="B5" s="1" t="s">
        <v>19</v>
      </c>
      <c r="C5" s="1">
        <v>0</v>
      </c>
      <c r="D5" s="1">
        <v>3</v>
      </c>
      <c r="E5" s="1">
        <v>0</v>
      </c>
      <c r="F5" s="1">
        <v>0</v>
      </c>
      <c r="G5" s="1">
        <v>0</v>
      </c>
      <c r="H5" s="36" t="str">
        <f t="shared" si="0"/>
        <v>0%</v>
      </c>
      <c r="I5" s="1">
        <v>0</v>
      </c>
      <c r="J5" s="1">
        <v>0</v>
      </c>
      <c r="K5" s="36" t="str">
        <f t="shared" si="1"/>
        <v>0%</v>
      </c>
      <c r="L5" s="1">
        <v>0</v>
      </c>
      <c r="M5" s="1">
        <v>0</v>
      </c>
      <c r="N5" s="36" t="str">
        <f t="shared" si="2"/>
        <v>0%</v>
      </c>
      <c r="O5" s="37">
        <f t="shared" si="3"/>
        <v>0</v>
      </c>
      <c r="P5" s="1">
        <v>0</v>
      </c>
      <c r="Q5" s="1">
        <v>0</v>
      </c>
      <c r="R5" s="1">
        <v>0</v>
      </c>
      <c r="S5" s="1">
        <v>0</v>
      </c>
      <c r="T5" s="9">
        <v>0</v>
      </c>
    </row>
    <row r="6" spans="1:20" ht="13.5">
      <c r="A6" s="8">
        <v>8</v>
      </c>
      <c r="B6" s="1" t="s">
        <v>20</v>
      </c>
      <c r="C6" s="1">
        <v>0</v>
      </c>
      <c r="D6" s="1">
        <v>3</v>
      </c>
      <c r="E6" s="1">
        <v>0</v>
      </c>
      <c r="F6" s="1">
        <v>0</v>
      </c>
      <c r="G6" s="1">
        <v>0</v>
      </c>
      <c r="H6" s="36" t="str">
        <f t="shared" si="0"/>
        <v>0%</v>
      </c>
      <c r="I6" s="1">
        <v>0</v>
      </c>
      <c r="J6" s="1">
        <v>0</v>
      </c>
      <c r="K6" s="36" t="str">
        <f t="shared" si="1"/>
        <v>0%</v>
      </c>
      <c r="L6" s="1">
        <v>0</v>
      </c>
      <c r="M6" s="1">
        <v>0</v>
      </c>
      <c r="N6" s="36" t="str">
        <f t="shared" si="2"/>
        <v>0%</v>
      </c>
      <c r="O6" s="37">
        <f t="shared" si="3"/>
        <v>0</v>
      </c>
      <c r="P6" s="1">
        <v>0</v>
      </c>
      <c r="Q6" s="1">
        <v>0</v>
      </c>
      <c r="R6" s="1">
        <v>0</v>
      </c>
      <c r="S6" s="1">
        <v>0</v>
      </c>
      <c r="T6" s="9">
        <v>0</v>
      </c>
    </row>
    <row r="7" spans="1:20" ht="13.5">
      <c r="A7" s="8">
        <v>9</v>
      </c>
      <c r="B7" s="1" t="s">
        <v>21</v>
      </c>
      <c r="C7" s="1">
        <v>0</v>
      </c>
      <c r="D7" s="1">
        <v>3</v>
      </c>
      <c r="E7" s="1">
        <v>1</v>
      </c>
      <c r="F7" s="1">
        <v>1</v>
      </c>
      <c r="G7" s="1">
        <v>2</v>
      </c>
      <c r="H7" s="36">
        <f t="shared" si="0"/>
        <v>0.5</v>
      </c>
      <c r="I7" s="1">
        <v>4</v>
      </c>
      <c r="J7" s="1">
        <v>6</v>
      </c>
      <c r="K7" s="36">
        <f t="shared" si="1"/>
        <v>0.6666666666666666</v>
      </c>
      <c r="L7" s="1">
        <v>3</v>
      </c>
      <c r="M7" s="1">
        <v>5</v>
      </c>
      <c r="N7" s="36">
        <f t="shared" si="2"/>
        <v>0.6</v>
      </c>
      <c r="O7" s="37">
        <f t="shared" si="3"/>
        <v>18</v>
      </c>
      <c r="P7" s="1">
        <v>2</v>
      </c>
      <c r="Q7" s="1">
        <v>3</v>
      </c>
      <c r="R7" s="1">
        <v>2</v>
      </c>
      <c r="S7" s="1">
        <v>1</v>
      </c>
      <c r="T7" s="9">
        <v>0</v>
      </c>
    </row>
    <row r="8" spans="1:20" ht="13.5">
      <c r="A8" s="8">
        <v>10</v>
      </c>
      <c r="B8" s="1" t="s">
        <v>22</v>
      </c>
      <c r="C8" s="1">
        <v>0</v>
      </c>
      <c r="D8" s="1">
        <v>3</v>
      </c>
      <c r="E8" s="1">
        <v>0</v>
      </c>
      <c r="F8" s="1">
        <v>0</v>
      </c>
      <c r="G8" s="1">
        <v>0</v>
      </c>
      <c r="H8" s="36" t="str">
        <f t="shared" si="0"/>
        <v>0%</v>
      </c>
      <c r="I8" s="1">
        <v>0</v>
      </c>
      <c r="J8" s="1">
        <v>0</v>
      </c>
      <c r="K8" s="36" t="str">
        <f t="shared" si="1"/>
        <v>0%</v>
      </c>
      <c r="L8" s="1">
        <v>0</v>
      </c>
      <c r="M8" s="1">
        <v>0</v>
      </c>
      <c r="N8" s="36" t="str">
        <f t="shared" si="2"/>
        <v>0%</v>
      </c>
      <c r="O8" s="37">
        <f t="shared" si="3"/>
        <v>0</v>
      </c>
      <c r="P8" s="1">
        <v>0</v>
      </c>
      <c r="Q8" s="1">
        <v>0</v>
      </c>
      <c r="R8" s="1">
        <v>0</v>
      </c>
      <c r="S8" s="1">
        <v>0</v>
      </c>
      <c r="T8" s="9">
        <v>0</v>
      </c>
    </row>
    <row r="9" spans="1:20" ht="13.5">
      <c r="A9" s="8">
        <v>11</v>
      </c>
      <c r="B9" s="1" t="s">
        <v>23</v>
      </c>
      <c r="C9" s="1">
        <v>0</v>
      </c>
      <c r="D9" s="1">
        <v>3</v>
      </c>
      <c r="E9" s="1">
        <v>4</v>
      </c>
      <c r="F9" s="1">
        <v>0</v>
      </c>
      <c r="G9" s="1">
        <v>2</v>
      </c>
      <c r="H9" s="36" t="str">
        <f t="shared" si="0"/>
        <v>0%</v>
      </c>
      <c r="I9" s="1">
        <v>3</v>
      </c>
      <c r="J9" s="1">
        <v>6</v>
      </c>
      <c r="K9" s="36">
        <f t="shared" si="1"/>
        <v>0.5</v>
      </c>
      <c r="L9" s="1">
        <v>0</v>
      </c>
      <c r="M9" s="1">
        <v>2</v>
      </c>
      <c r="N9" s="36" t="str">
        <f t="shared" si="2"/>
        <v>0%</v>
      </c>
      <c r="O9" s="37">
        <f t="shared" si="3"/>
        <v>6</v>
      </c>
      <c r="P9" s="1">
        <v>1</v>
      </c>
      <c r="Q9" s="1">
        <v>8</v>
      </c>
      <c r="R9" s="1">
        <v>3</v>
      </c>
      <c r="S9" s="1">
        <v>1</v>
      </c>
      <c r="T9" s="9">
        <v>0</v>
      </c>
    </row>
    <row r="10" spans="1:20" ht="13.5">
      <c r="A10" s="8">
        <v>12</v>
      </c>
      <c r="B10" s="1" t="s">
        <v>24</v>
      </c>
      <c r="C10" s="1">
        <v>0</v>
      </c>
      <c r="D10" s="1">
        <v>3</v>
      </c>
      <c r="E10" s="1">
        <v>0</v>
      </c>
      <c r="F10" s="1">
        <v>0</v>
      </c>
      <c r="G10" s="1">
        <v>0</v>
      </c>
      <c r="H10" s="36" t="str">
        <f t="shared" si="0"/>
        <v>0%</v>
      </c>
      <c r="I10" s="1">
        <v>0</v>
      </c>
      <c r="J10" s="1">
        <v>1</v>
      </c>
      <c r="K10" s="36" t="str">
        <f t="shared" si="1"/>
        <v>0%</v>
      </c>
      <c r="L10" s="1">
        <v>0</v>
      </c>
      <c r="M10" s="1">
        <v>0</v>
      </c>
      <c r="N10" s="36" t="str">
        <f t="shared" si="2"/>
        <v>0%</v>
      </c>
      <c r="O10" s="37">
        <f t="shared" si="3"/>
        <v>0</v>
      </c>
      <c r="P10" s="1">
        <v>2</v>
      </c>
      <c r="Q10" s="1">
        <v>0</v>
      </c>
      <c r="R10" s="1">
        <v>0</v>
      </c>
      <c r="S10" s="1">
        <v>0</v>
      </c>
      <c r="T10" s="9">
        <v>0</v>
      </c>
    </row>
    <row r="11" spans="1:20" ht="13.5">
      <c r="A11" s="8">
        <v>13</v>
      </c>
      <c r="B11" s="1" t="s">
        <v>25</v>
      </c>
      <c r="C11" s="1">
        <v>0</v>
      </c>
      <c r="D11" s="1">
        <v>2</v>
      </c>
      <c r="E11" s="1">
        <v>2</v>
      </c>
      <c r="F11" s="1">
        <v>0</v>
      </c>
      <c r="G11" s="1">
        <v>0</v>
      </c>
      <c r="H11" s="36" t="str">
        <f t="shared" si="0"/>
        <v>0%</v>
      </c>
      <c r="I11" s="1">
        <v>2</v>
      </c>
      <c r="J11" s="1">
        <v>4</v>
      </c>
      <c r="K11" s="36">
        <f t="shared" si="1"/>
        <v>0.5</v>
      </c>
      <c r="L11" s="1">
        <v>0</v>
      </c>
      <c r="M11" s="1">
        <v>0</v>
      </c>
      <c r="N11" s="36" t="str">
        <f t="shared" si="2"/>
        <v>0%</v>
      </c>
      <c r="O11" s="37">
        <f t="shared" si="3"/>
        <v>4</v>
      </c>
      <c r="P11" s="1">
        <v>0</v>
      </c>
      <c r="Q11" s="1">
        <v>2</v>
      </c>
      <c r="R11" s="1">
        <v>0</v>
      </c>
      <c r="S11" s="1">
        <v>0</v>
      </c>
      <c r="T11" s="9">
        <v>0</v>
      </c>
    </row>
    <row r="12" spans="1:20" ht="13.5">
      <c r="A12" s="8">
        <v>14</v>
      </c>
      <c r="B12" s="1" t="s">
        <v>26</v>
      </c>
      <c r="C12" s="1">
        <v>0</v>
      </c>
      <c r="D12" s="1">
        <v>2</v>
      </c>
      <c r="E12" s="1">
        <v>1</v>
      </c>
      <c r="F12" s="1">
        <v>2</v>
      </c>
      <c r="G12" s="1">
        <v>2</v>
      </c>
      <c r="H12" s="36">
        <f t="shared" si="0"/>
        <v>1</v>
      </c>
      <c r="I12" s="1">
        <v>1</v>
      </c>
      <c r="J12" s="1">
        <v>2</v>
      </c>
      <c r="K12" s="36">
        <f t="shared" si="1"/>
        <v>0.5</v>
      </c>
      <c r="L12" s="1">
        <v>0</v>
      </c>
      <c r="M12" s="1">
        <v>0</v>
      </c>
      <c r="N12" s="36" t="str">
        <f t="shared" si="2"/>
        <v>0%</v>
      </c>
      <c r="O12" s="37">
        <f t="shared" si="3"/>
        <v>4</v>
      </c>
      <c r="P12" s="1">
        <v>1</v>
      </c>
      <c r="Q12" s="1">
        <v>1</v>
      </c>
      <c r="R12" s="1">
        <v>1</v>
      </c>
      <c r="S12" s="1">
        <v>1</v>
      </c>
      <c r="T12" s="9">
        <v>0</v>
      </c>
    </row>
    <row r="13" spans="1:20" ht="14.25" thickBot="1">
      <c r="A13" s="10">
        <v>15</v>
      </c>
      <c r="B13" s="11" t="s">
        <v>27</v>
      </c>
      <c r="C13" s="11">
        <v>0</v>
      </c>
      <c r="D13" s="11">
        <v>2</v>
      </c>
      <c r="E13" s="11">
        <v>3</v>
      </c>
      <c r="F13" s="13">
        <v>0</v>
      </c>
      <c r="G13" s="13">
        <v>0</v>
      </c>
      <c r="H13" s="42" t="str">
        <f t="shared" si="0"/>
        <v>0%</v>
      </c>
      <c r="I13" s="13">
        <v>3</v>
      </c>
      <c r="J13" s="13">
        <v>4</v>
      </c>
      <c r="K13" s="42">
        <f t="shared" si="1"/>
        <v>0.75</v>
      </c>
      <c r="L13" s="13">
        <v>0</v>
      </c>
      <c r="M13" s="13">
        <v>0</v>
      </c>
      <c r="N13" s="42" t="str">
        <f t="shared" si="2"/>
        <v>0%</v>
      </c>
      <c r="O13" s="43">
        <f t="shared" si="3"/>
        <v>6</v>
      </c>
      <c r="P13" s="11">
        <v>3</v>
      </c>
      <c r="Q13" s="11">
        <v>5</v>
      </c>
      <c r="R13" s="11">
        <v>0</v>
      </c>
      <c r="S13" s="11">
        <v>0</v>
      </c>
      <c r="T13" s="12">
        <v>0</v>
      </c>
    </row>
    <row r="14" spans="6:15" ht="14.25" thickBot="1">
      <c r="F14" s="16">
        <f>SUM(F2:F13)</f>
        <v>10</v>
      </c>
      <c r="G14" s="17">
        <f>SUM(G2:G13)</f>
        <v>16</v>
      </c>
      <c r="H14" s="47">
        <f t="shared" si="0"/>
        <v>0.625</v>
      </c>
      <c r="I14" s="16">
        <f>SUM(I2:I13)</f>
        <v>26</v>
      </c>
      <c r="J14" s="17">
        <f>SUM(J2:J13)</f>
        <v>47</v>
      </c>
      <c r="K14" s="47">
        <f t="shared" si="1"/>
        <v>0.5531914893617021</v>
      </c>
      <c r="L14" s="16">
        <f>SUM(L2:L13)</f>
        <v>6</v>
      </c>
      <c r="M14" s="17">
        <f>SUM(M2:M13)</f>
        <v>18</v>
      </c>
      <c r="N14" s="48">
        <f t="shared" si="2"/>
        <v>0.3333333333333333</v>
      </c>
      <c r="O14" s="66" t="s">
        <v>33</v>
      </c>
    </row>
    <row r="15" ht="14.25" thickBot="1">
      <c r="O15" s="67">
        <f>SUM(O2:O13)</f>
        <v>80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BreakPreview" zoomScale="60" workbookViewId="0" topLeftCell="A1">
      <selection activeCell="M6" sqref="M6"/>
    </sheetView>
  </sheetViews>
  <sheetFormatPr defaultColWidth="9.00390625" defaultRowHeight="13.5"/>
  <cols>
    <col min="1" max="1" width="4.50390625" style="0" bestFit="1" customWidth="1"/>
    <col min="3" max="4" width="5.375" style="0" bestFit="1" customWidth="1"/>
    <col min="5" max="5" width="5.00390625" style="0" bestFit="1" customWidth="1"/>
    <col min="6" max="6" width="6.375" style="0" bestFit="1" customWidth="1"/>
    <col min="7" max="7" width="6.25390625" style="0" bestFit="1" customWidth="1"/>
    <col min="8" max="8" width="6.125" style="0" customWidth="1"/>
    <col min="9" max="9" width="6.375" style="0" bestFit="1" customWidth="1"/>
    <col min="10" max="10" width="6.25390625" style="0" bestFit="1" customWidth="1"/>
    <col min="11" max="11" width="6.125" style="0" customWidth="1"/>
    <col min="12" max="12" width="6.375" style="0" bestFit="1" customWidth="1"/>
    <col min="13" max="13" width="6.25390625" style="0" bestFit="1" customWidth="1"/>
    <col min="14" max="15" width="6.125" style="0" customWidth="1"/>
    <col min="16" max="16" width="5.625" style="0" bestFit="1" customWidth="1"/>
    <col min="17" max="17" width="5.50390625" style="0" bestFit="1" customWidth="1"/>
    <col min="18" max="18" width="5.125" style="0" bestFit="1" customWidth="1"/>
    <col min="19" max="19" width="6.00390625" style="0" bestFit="1" customWidth="1"/>
  </cols>
  <sheetData>
    <row r="1" spans="1:19" ht="13.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30" t="s">
        <v>28</v>
      </c>
      <c r="I1" s="5" t="s">
        <v>7</v>
      </c>
      <c r="J1" s="5" t="s">
        <v>8</v>
      </c>
      <c r="K1" s="30" t="s">
        <v>29</v>
      </c>
      <c r="L1" s="5" t="s">
        <v>9</v>
      </c>
      <c r="M1" s="5" t="s">
        <v>10</v>
      </c>
      <c r="N1" s="30" t="s">
        <v>30</v>
      </c>
      <c r="O1" s="31" t="s">
        <v>32</v>
      </c>
      <c r="P1" s="5" t="s">
        <v>11</v>
      </c>
      <c r="Q1" s="5" t="s">
        <v>12</v>
      </c>
      <c r="R1" s="5" t="s">
        <v>13</v>
      </c>
      <c r="S1" s="7" t="s">
        <v>14</v>
      </c>
    </row>
    <row r="2" spans="1:19" ht="13.5">
      <c r="A2" s="8">
        <v>4</v>
      </c>
      <c r="B2" s="1" t="s">
        <v>16</v>
      </c>
      <c r="C2" s="1">
        <v>0</v>
      </c>
      <c r="D2" s="1">
        <v>3</v>
      </c>
      <c r="E2" s="1">
        <f>SUM('050301:050502'!E2)</f>
        <v>12</v>
      </c>
      <c r="F2" s="1">
        <f>SUM('050301:050502'!F2)</f>
        <v>7</v>
      </c>
      <c r="G2" s="1">
        <f>SUM('050301:050502'!G2)</f>
        <v>17</v>
      </c>
      <c r="H2" s="36">
        <f aca="true" t="shared" si="0" ref="H2:H14">IF(F2=0,"0%",F2/G2)</f>
        <v>0.4117647058823529</v>
      </c>
      <c r="I2" s="1">
        <f>SUM('050301:050502'!I2)</f>
        <v>41</v>
      </c>
      <c r="J2" s="1">
        <f>SUM('050301:050502'!J2)</f>
        <v>63</v>
      </c>
      <c r="K2" s="36">
        <f aca="true" t="shared" si="1" ref="K2:K14">IF(I2=0,"0%",I2/J2)</f>
        <v>0.6507936507936508</v>
      </c>
      <c r="L2" s="1">
        <f>SUM('050301:050502'!L2)</f>
        <v>0</v>
      </c>
      <c r="M2" s="1">
        <f>SUM('050301:050502'!M2)</f>
        <v>0</v>
      </c>
      <c r="N2" s="36" t="str">
        <f aca="true" t="shared" si="2" ref="N2:N14">IF(L2=0,"0%",L2/M2)</f>
        <v>0%</v>
      </c>
      <c r="O2" s="37">
        <f aca="true" t="shared" si="3" ref="O2:O13">F2+I2*2+L2*3</f>
        <v>89</v>
      </c>
      <c r="P2" s="1">
        <f>SUM('050301:050502'!P2)</f>
        <v>20</v>
      </c>
      <c r="Q2" s="1">
        <f>SUM('050301:050502'!Q2)</f>
        <v>35</v>
      </c>
      <c r="R2" s="1">
        <f>SUM('050301:050502'!R2)</f>
        <v>6</v>
      </c>
      <c r="S2" s="9">
        <f>SUM('050301:050502'!S2)</f>
        <v>17</v>
      </c>
    </row>
    <row r="3" spans="1:19" ht="13.5">
      <c r="A3" s="8">
        <v>5</v>
      </c>
      <c r="B3" s="1" t="s">
        <v>17</v>
      </c>
      <c r="C3" s="1">
        <v>0</v>
      </c>
      <c r="D3" s="1">
        <v>3</v>
      </c>
      <c r="E3" s="1">
        <f>SUM('050301:050502'!E3)</f>
        <v>5</v>
      </c>
      <c r="F3" s="1">
        <f>SUM('050301:050502'!F3)</f>
        <v>8</v>
      </c>
      <c r="G3" s="1">
        <f>SUM('050301:050502'!G3)</f>
        <v>8</v>
      </c>
      <c r="H3" s="36">
        <f t="shared" si="0"/>
        <v>1</v>
      </c>
      <c r="I3" s="1">
        <f>SUM('050301:050502'!I3)</f>
        <v>20</v>
      </c>
      <c r="J3" s="1">
        <f>SUM('050301:050502'!J3)</f>
        <v>42</v>
      </c>
      <c r="K3" s="36">
        <f t="shared" si="1"/>
        <v>0.47619047619047616</v>
      </c>
      <c r="L3" s="1">
        <f>SUM('050301:050502'!L3)</f>
        <v>19</v>
      </c>
      <c r="M3" s="1">
        <f>SUM('050301:050502'!M3)</f>
        <v>60</v>
      </c>
      <c r="N3" s="36">
        <f t="shared" si="2"/>
        <v>0.31666666666666665</v>
      </c>
      <c r="O3" s="37">
        <f t="shared" si="3"/>
        <v>105</v>
      </c>
      <c r="P3" s="1">
        <f>SUM('050301:050502'!P3)</f>
        <v>1</v>
      </c>
      <c r="Q3" s="1">
        <f>SUM('050301:050502'!Q3)</f>
        <v>19</v>
      </c>
      <c r="R3" s="1">
        <f>SUM('050301:050502'!R3)</f>
        <v>6</v>
      </c>
      <c r="S3" s="9">
        <f>SUM('050301:050502'!S3)</f>
        <v>12</v>
      </c>
    </row>
    <row r="4" spans="1:19" ht="13.5">
      <c r="A4" s="8">
        <v>6</v>
      </c>
      <c r="B4" s="1" t="s">
        <v>18</v>
      </c>
      <c r="C4" s="1">
        <v>0</v>
      </c>
      <c r="D4" s="1">
        <v>3</v>
      </c>
      <c r="E4" s="1">
        <f>SUM('050301:050502'!E4)</f>
        <v>0</v>
      </c>
      <c r="F4" s="1">
        <f>SUM('050301:050502'!F4)</f>
        <v>0</v>
      </c>
      <c r="G4" s="1">
        <f>SUM('050301:050502'!G4)</f>
        <v>0</v>
      </c>
      <c r="H4" s="36" t="str">
        <f t="shared" si="0"/>
        <v>0%</v>
      </c>
      <c r="I4" s="1">
        <f>SUM('050301:050502'!I4)</f>
        <v>0</v>
      </c>
      <c r="J4" s="1">
        <f>SUM('050301:050502'!J4)</f>
        <v>0</v>
      </c>
      <c r="K4" s="36" t="str">
        <f t="shared" si="1"/>
        <v>0%</v>
      </c>
      <c r="L4" s="1">
        <f>SUM('050301:050502'!L4)</f>
        <v>0</v>
      </c>
      <c r="M4" s="1">
        <f>SUM('050301:050502'!M4)</f>
        <v>0</v>
      </c>
      <c r="N4" s="36" t="str">
        <f t="shared" si="2"/>
        <v>0%</v>
      </c>
      <c r="O4" s="37">
        <f t="shared" si="3"/>
        <v>0</v>
      </c>
      <c r="P4" s="1">
        <f>SUM('050301:050502'!P4)</f>
        <v>0</v>
      </c>
      <c r="Q4" s="1">
        <f>SUM('050301:050502'!Q4)</f>
        <v>0</v>
      </c>
      <c r="R4" s="1">
        <f>SUM('050301:050502'!R4)</f>
        <v>0</v>
      </c>
      <c r="S4" s="9">
        <f>SUM('050301:050502'!S4)</f>
        <v>1</v>
      </c>
    </row>
    <row r="5" spans="1:19" ht="13.5">
      <c r="A5" s="8">
        <v>7</v>
      </c>
      <c r="B5" s="1" t="s">
        <v>19</v>
      </c>
      <c r="C5" s="1">
        <v>0</v>
      </c>
      <c r="D5" s="1">
        <v>3</v>
      </c>
      <c r="E5" s="1">
        <f>SUM('050301:050502'!E5)</f>
        <v>1</v>
      </c>
      <c r="F5" s="1">
        <f>SUM('050301:050502'!F5)</f>
        <v>0</v>
      </c>
      <c r="G5" s="1">
        <f>SUM('050301:050502'!G5)</f>
        <v>0</v>
      </c>
      <c r="H5" s="36" t="str">
        <f t="shared" si="0"/>
        <v>0%</v>
      </c>
      <c r="I5" s="1">
        <f>SUM('050301:050502'!I5)</f>
        <v>1</v>
      </c>
      <c r="J5" s="1">
        <f>SUM('050301:050502'!J5)</f>
        <v>1</v>
      </c>
      <c r="K5" s="36">
        <f t="shared" si="1"/>
        <v>1</v>
      </c>
      <c r="L5" s="1">
        <f>SUM('050301:050502'!L5)</f>
        <v>0</v>
      </c>
      <c r="M5" s="1">
        <f>SUM('050301:050502'!M5)</f>
        <v>1</v>
      </c>
      <c r="N5" s="36" t="str">
        <f t="shared" si="2"/>
        <v>0%</v>
      </c>
      <c r="O5" s="37">
        <f t="shared" si="3"/>
        <v>2</v>
      </c>
      <c r="P5" s="1">
        <f>SUM('050301:050502'!P5)</f>
        <v>0</v>
      </c>
      <c r="Q5" s="1">
        <f>SUM('050301:050502'!Q5)</f>
        <v>0</v>
      </c>
      <c r="R5" s="1">
        <f>SUM('050301:050502'!R5)</f>
        <v>0</v>
      </c>
      <c r="S5" s="9">
        <f>SUM('050301:050502'!S5)</f>
        <v>1</v>
      </c>
    </row>
    <row r="6" spans="1:19" ht="13.5">
      <c r="A6" s="8">
        <v>8</v>
      </c>
      <c r="B6" s="1" t="s">
        <v>20</v>
      </c>
      <c r="C6" s="1">
        <v>0</v>
      </c>
      <c r="D6" s="1">
        <v>3</v>
      </c>
      <c r="E6" s="1">
        <f>SUM('050301:050502'!E6)</f>
        <v>0</v>
      </c>
      <c r="F6" s="1">
        <f>SUM('050301:050502'!F6)</f>
        <v>0</v>
      </c>
      <c r="G6" s="1">
        <f>SUM('050301:050502'!G6)</f>
        <v>0</v>
      </c>
      <c r="H6" s="36" t="str">
        <f t="shared" si="0"/>
        <v>0%</v>
      </c>
      <c r="I6" s="1">
        <f>SUM('050301:050502'!I6)</f>
        <v>1</v>
      </c>
      <c r="J6" s="1">
        <f>SUM('050301:050502'!J6)</f>
        <v>1</v>
      </c>
      <c r="K6" s="36">
        <f t="shared" si="1"/>
        <v>1</v>
      </c>
      <c r="L6" s="1">
        <f>SUM('050301:050502'!L6)</f>
        <v>0</v>
      </c>
      <c r="M6" s="1">
        <f>SUM('050301:050502'!M6)</f>
        <v>0</v>
      </c>
      <c r="N6" s="36" t="str">
        <f t="shared" si="2"/>
        <v>0%</v>
      </c>
      <c r="O6" s="37">
        <f t="shared" si="3"/>
        <v>2</v>
      </c>
      <c r="P6" s="1">
        <f>SUM('050301:050502'!P6)</f>
        <v>0</v>
      </c>
      <c r="Q6" s="1">
        <f>SUM('050301:050502'!Q6)</f>
        <v>0</v>
      </c>
      <c r="R6" s="1">
        <f>SUM('050301:050502'!R6)</f>
        <v>0</v>
      </c>
      <c r="S6" s="9">
        <f>SUM('050301:050502'!S6)</f>
        <v>0</v>
      </c>
    </row>
    <row r="7" spans="1:19" ht="13.5">
      <c r="A7" s="8">
        <v>9</v>
      </c>
      <c r="B7" s="1" t="s">
        <v>21</v>
      </c>
      <c r="C7" s="1">
        <v>0</v>
      </c>
      <c r="D7" s="1">
        <v>3</v>
      </c>
      <c r="E7" s="1">
        <f>SUM('050301:050502'!E7)</f>
        <v>7</v>
      </c>
      <c r="F7" s="1">
        <f>SUM('050301:050502'!F7)</f>
        <v>1</v>
      </c>
      <c r="G7" s="1">
        <f>SUM('050301:050502'!G7)</f>
        <v>2</v>
      </c>
      <c r="H7" s="36">
        <f t="shared" si="0"/>
        <v>0.5</v>
      </c>
      <c r="I7" s="1">
        <f>SUM('050301:050502'!I7)</f>
        <v>17</v>
      </c>
      <c r="J7" s="1">
        <f>SUM('050301:050502'!J7)</f>
        <v>34</v>
      </c>
      <c r="K7" s="36">
        <f t="shared" si="1"/>
        <v>0.5</v>
      </c>
      <c r="L7" s="1">
        <f>SUM('050301:050502'!L7)</f>
        <v>17</v>
      </c>
      <c r="M7" s="1">
        <f>SUM('050301:050502'!M7)</f>
        <v>46</v>
      </c>
      <c r="N7" s="36">
        <f t="shared" si="2"/>
        <v>0.3695652173913043</v>
      </c>
      <c r="O7" s="37">
        <f t="shared" si="3"/>
        <v>86</v>
      </c>
      <c r="P7" s="1">
        <f>SUM('050301:050502'!P7)</f>
        <v>4</v>
      </c>
      <c r="Q7" s="1">
        <f>SUM('050301:050502'!Q7)</f>
        <v>20</v>
      </c>
      <c r="R7" s="1">
        <f>SUM('050301:050502'!R7)</f>
        <v>12</v>
      </c>
      <c r="S7" s="9">
        <f>SUM('050301:050502'!S7)</f>
        <v>19</v>
      </c>
    </row>
    <row r="8" spans="1:19" ht="13.5">
      <c r="A8" s="8">
        <v>10</v>
      </c>
      <c r="B8" s="1" t="s">
        <v>22</v>
      </c>
      <c r="C8" s="1">
        <v>0</v>
      </c>
      <c r="D8" s="1">
        <v>3</v>
      </c>
      <c r="E8" s="1">
        <f>SUM('050301:050502'!E8)</f>
        <v>2</v>
      </c>
      <c r="F8" s="1">
        <f>SUM('050301:050502'!F8)</f>
        <v>0</v>
      </c>
      <c r="G8" s="1">
        <f>SUM('050301:050502'!G8)</f>
        <v>0</v>
      </c>
      <c r="H8" s="36" t="str">
        <f t="shared" si="0"/>
        <v>0%</v>
      </c>
      <c r="I8" s="1">
        <f>SUM('050301:050502'!I8)</f>
        <v>0</v>
      </c>
      <c r="J8" s="1">
        <f>SUM('050301:050502'!J8)</f>
        <v>1</v>
      </c>
      <c r="K8" s="36" t="str">
        <f t="shared" si="1"/>
        <v>0%</v>
      </c>
      <c r="L8" s="1">
        <f>SUM('050301:050502'!L8)</f>
        <v>0</v>
      </c>
      <c r="M8" s="1">
        <f>SUM('050301:050502'!M8)</f>
        <v>0</v>
      </c>
      <c r="N8" s="36" t="str">
        <f t="shared" si="2"/>
        <v>0%</v>
      </c>
      <c r="O8" s="37">
        <f t="shared" si="3"/>
        <v>0</v>
      </c>
      <c r="P8" s="1">
        <f>SUM('050301:050502'!P8)</f>
        <v>0</v>
      </c>
      <c r="Q8" s="1">
        <f>SUM('050301:050502'!Q8)</f>
        <v>0</v>
      </c>
      <c r="R8" s="1">
        <f>SUM('050301:050502'!R8)</f>
        <v>0</v>
      </c>
      <c r="S8" s="9">
        <f>SUM('050301:050502'!S8)</f>
        <v>4</v>
      </c>
    </row>
    <row r="9" spans="1:19" ht="13.5">
      <c r="A9" s="8">
        <v>11</v>
      </c>
      <c r="B9" s="1" t="s">
        <v>23</v>
      </c>
      <c r="C9" s="1">
        <v>0</v>
      </c>
      <c r="D9" s="1">
        <v>3</v>
      </c>
      <c r="E9" s="1">
        <f>SUM('050301:050502'!E9)</f>
        <v>17</v>
      </c>
      <c r="F9" s="1">
        <f>SUM('050301:050502'!F9)</f>
        <v>0</v>
      </c>
      <c r="G9" s="1">
        <f>SUM('050301:050502'!G9)</f>
        <v>5</v>
      </c>
      <c r="H9" s="36" t="str">
        <f t="shared" si="0"/>
        <v>0%</v>
      </c>
      <c r="I9" s="1">
        <f>SUM('050301:050502'!I9)</f>
        <v>19</v>
      </c>
      <c r="J9" s="1">
        <f>SUM('050301:050502'!J9)</f>
        <v>26</v>
      </c>
      <c r="K9" s="36">
        <f t="shared" si="1"/>
        <v>0.7307692307692307</v>
      </c>
      <c r="L9" s="1">
        <f>SUM('050301:050502'!L9)</f>
        <v>1</v>
      </c>
      <c r="M9" s="1">
        <f>SUM('050301:050502'!M9)</f>
        <v>6</v>
      </c>
      <c r="N9" s="36">
        <f t="shared" si="2"/>
        <v>0.16666666666666666</v>
      </c>
      <c r="O9" s="37">
        <f t="shared" si="3"/>
        <v>41</v>
      </c>
      <c r="P9" s="1">
        <f>SUM('050301:050502'!P9)</f>
        <v>6</v>
      </c>
      <c r="Q9" s="1">
        <f>SUM('050301:050502'!Q9)</f>
        <v>15</v>
      </c>
      <c r="R9" s="1">
        <f>SUM('050301:050502'!R9)</f>
        <v>5</v>
      </c>
      <c r="S9" s="9">
        <f>SUM('050301:050502'!S9)</f>
        <v>6</v>
      </c>
    </row>
    <row r="10" spans="1:19" ht="13.5">
      <c r="A10" s="8">
        <v>12</v>
      </c>
      <c r="B10" s="1" t="s">
        <v>24</v>
      </c>
      <c r="C10" s="1">
        <v>0</v>
      </c>
      <c r="D10" s="1">
        <v>3</v>
      </c>
      <c r="E10" s="1">
        <f>SUM('050301:050502'!E10)</f>
        <v>1</v>
      </c>
      <c r="F10" s="1">
        <f>SUM('050301:050502'!F10)</f>
        <v>0</v>
      </c>
      <c r="G10" s="1">
        <f>SUM('050301:050502'!G10)</f>
        <v>0</v>
      </c>
      <c r="H10" s="36" t="str">
        <f t="shared" si="0"/>
        <v>0%</v>
      </c>
      <c r="I10" s="1">
        <f>SUM('050301:050502'!I10)</f>
        <v>0</v>
      </c>
      <c r="J10" s="1">
        <f>SUM('050301:050502'!J10)</f>
        <v>1</v>
      </c>
      <c r="K10" s="36" t="str">
        <f t="shared" si="1"/>
        <v>0%</v>
      </c>
      <c r="L10" s="1">
        <f>SUM('050301:050502'!L10)</f>
        <v>0</v>
      </c>
      <c r="M10" s="1">
        <f>SUM('050301:050502'!M10)</f>
        <v>0</v>
      </c>
      <c r="N10" s="36" t="str">
        <f t="shared" si="2"/>
        <v>0%</v>
      </c>
      <c r="O10" s="37">
        <f t="shared" si="3"/>
        <v>0</v>
      </c>
      <c r="P10" s="1">
        <f>SUM('050301:050502'!P10)</f>
        <v>2</v>
      </c>
      <c r="Q10" s="1">
        <f>SUM('050301:050502'!Q10)</f>
        <v>0</v>
      </c>
      <c r="R10" s="1">
        <f>SUM('050301:050502'!R10)</f>
        <v>0</v>
      </c>
      <c r="S10" s="9">
        <f>SUM('050301:050502'!S10)</f>
        <v>0</v>
      </c>
    </row>
    <row r="11" spans="1:19" ht="13.5">
      <c r="A11" s="8">
        <v>13</v>
      </c>
      <c r="B11" s="1" t="s">
        <v>25</v>
      </c>
      <c r="C11" s="1">
        <v>0</v>
      </c>
      <c r="D11" s="1">
        <v>2</v>
      </c>
      <c r="E11" s="1">
        <f>SUM('050301:050502'!E11)</f>
        <v>11</v>
      </c>
      <c r="F11" s="1">
        <f>SUM('050301:050502'!F11)</f>
        <v>2</v>
      </c>
      <c r="G11" s="1">
        <f>SUM('050301:050502'!G11)</f>
        <v>2</v>
      </c>
      <c r="H11" s="36">
        <f t="shared" si="0"/>
        <v>1</v>
      </c>
      <c r="I11" s="1">
        <f>SUM('050301:050502'!I11)</f>
        <v>13</v>
      </c>
      <c r="J11" s="1">
        <f>SUM('050301:050502'!J11)</f>
        <v>24</v>
      </c>
      <c r="K11" s="36">
        <f t="shared" si="1"/>
        <v>0.5416666666666666</v>
      </c>
      <c r="L11" s="1">
        <f>SUM('050301:050502'!L11)</f>
        <v>0</v>
      </c>
      <c r="M11" s="1">
        <f>SUM('050301:050502'!M11)</f>
        <v>0</v>
      </c>
      <c r="N11" s="36" t="str">
        <f t="shared" si="2"/>
        <v>0%</v>
      </c>
      <c r="O11" s="37">
        <f t="shared" si="3"/>
        <v>28</v>
      </c>
      <c r="P11" s="1">
        <f>SUM('050301:050502'!P11)</f>
        <v>2</v>
      </c>
      <c r="Q11" s="1">
        <f>SUM('050301:050502'!Q11)</f>
        <v>7</v>
      </c>
      <c r="R11" s="1">
        <f>SUM('050301:050502'!R11)</f>
        <v>0</v>
      </c>
      <c r="S11" s="9">
        <f>SUM('050301:050502'!S11)</f>
        <v>8</v>
      </c>
    </row>
    <row r="12" spans="1:19" ht="13.5">
      <c r="A12" s="8">
        <v>14</v>
      </c>
      <c r="B12" s="1" t="s">
        <v>26</v>
      </c>
      <c r="C12" s="1">
        <v>0</v>
      </c>
      <c r="D12" s="1">
        <v>2</v>
      </c>
      <c r="E12" s="1">
        <f>SUM('050301:050502'!E12)</f>
        <v>12</v>
      </c>
      <c r="F12" s="1">
        <f>SUM('050301:050502'!F12)</f>
        <v>4</v>
      </c>
      <c r="G12" s="1">
        <f>SUM('050301:050502'!G12)</f>
        <v>4</v>
      </c>
      <c r="H12" s="36">
        <f t="shared" si="0"/>
        <v>1</v>
      </c>
      <c r="I12" s="1">
        <f>SUM('050301:050502'!I12)</f>
        <v>14</v>
      </c>
      <c r="J12" s="1">
        <f>SUM('050301:050502'!J12)</f>
        <v>20</v>
      </c>
      <c r="K12" s="36">
        <f t="shared" si="1"/>
        <v>0.7</v>
      </c>
      <c r="L12" s="1">
        <f>SUM('050301:050502'!L12)</f>
        <v>0</v>
      </c>
      <c r="M12" s="1">
        <f>SUM('050301:050502'!M12)</f>
        <v>0</v>
      </c>
      <c r="N12" s="36" t="str">
        <f t="shared" si="2"/>
        <v>0%</v>
      </c>
      <c r="O12" s="37">
        <f t="shared" si="3"/>
        <v>32</v>
      </c>
      <c r="P12" s="1">
        <f>SUM('050301:050502'!P12)</f>
        <v>7</v>
      </c>
      <c r="Q12" s="1">
        <f>SUM('050301:050502'!Q12)</f>
        <v>9</v>
      </c>
      <c r="R12" s="1">
        <f>SUM('050301:050502'!R12)</f>
        <v>4</v>
      </c>
      <c r="S12" s="9">
        <f>SUM('050301:050502'!S12)</f>
        <v>12</v>
      </c>
    </row>
    <row r="13" spans="1:19" ht="14.25" thickBot="1">
      <c r="A13" s="10">
        <v>15</v>
      </c>
      <c r="B13" s="11" t="s">
        <v>27</v>
      </c>
      <c r="C13" s="11">
        <v>0</v>
      </c>
      <c r="D13" s="11">
        <v>2</v>
      </c>
      <c r="E13" s="11">
        <f>SUM('050301:050502'!E13)</f>
        <v>6</v>
      </c>
      <c r="F13" s="11">
        <f>SUM('050301:050502'!F13)</f>
        <v>0</v>
      </c>
      <c r="G13" s="11">
        <f>SUM('050301:050502'!G13)</f>
        <v>0</v>
      </c>
      <c r="H13" s="68" t="str">
        <f t="shared" si="0"/>
        <v>0%</v>
      </c>
      <c r="I13" s="11">
        <f>SUM('050301:050502'!I13)</f>
        <v>6</v>
      </c>
      <c r="J13" s="11">
        <f>SUM('050301:050502'!J13)</f>
        <v>11</v>
      </c>
      <c r="K13" s="68">
        <f t="shared" si="1"/>
        <v>0.5454545454545454</v>
      </c>
      <c r="L13" s="11">
        <f>SUM('050301:050502'!L13)</f>
        <v>0</v>
      </c>
      <c r="M13" s="11">
        <f>SUM('050301:050502'!M13)</f>
        <v>0</v>
      </c>
      <c r="N13" s="68" t="str">
        <f t="shared" si="2"/>
        <v>0%</v>
      </c>
      <c r="O13" s="69">
        <f t="shared" si="3"/>
        <v>12</v>
      </c>
      <c r="P13" s="11">
        <f>SUM('050301:050502'!P13)</f>
        <v>8</v>
      </c>
      <c r="Q13" s="11">
        <f>SUM('050301:050502'!Q13)</f>
        <v>9</v>
      </c>
      <c r="R13" s="11">
        <f>SUM('050301:050502'!R13)</f>
        <v>0</v>
      </c>
      <c r="S13" s="12">
        <f>SUM('050301:050502'!S13)</f>
        <v>6</v>
      </c>
    </row>
    <row r="14" spans="6:15" ht="14.25" thickBot="1">
      <c r="F14" s="16">
        <f>SUM(F2:F13)</f>
        <v>22</v>
      </c>
      <c r="G14" s="17">
        <f>SUM(G2:G13)</f>
        <v>38</v>
      </c>
      <c r="H14" s="47">
        <f t="shared" si="0"/>
        <v>0.5789473684210527</v>
      </c>
      <c r="I14" s="16">
        <f>SUM(I2:I13)</f>
        <v>132</v>
      </c>
      <c r="J14" s="17">
        <f>SUM(J2:J13)</f>
        <v>224</v>
      </c>
      <c r="K14" s="47">
        <f t="shared" si="1"/>
        <v>0.5892857142857143</v>
      </c>
      <c r="L14" s="16">
        <f>SUM(L2:L13)</f>
        <v>37</v>
      </c>
      <c r="M14" s="17">
        <f>SUM(M2:M13)</f>
        <v>113</v>
      </c>
      <c r="N14" s="48">
        <f t="shared" si="2"/>
        <v>0.3274336283185841</v>
      </c>
      <c r="O14" s="66" t="s">
        <v>33</v>
      </c>
    </row>
    <row r="15" ht="14.25" thickBot="1">
      <c r="O15" s="67">
        <f>SUM(O2:O13)</f>
        <v>397</v>
      </c>
    </row>
  </sheetData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1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和保険事務所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板橋　久和</dc:creator>
  <cp:keywords/>
  <dc:description/>
  <cp:lastModifiedBy>ＴＡＨＩ</cp:lastModifiedBy>
  <dcterms:created xsi:type="dcterms:W3CDTF">2003-05-03T04:16:41Z</dcterms:created>
  <dcterms:modified xsi:type="dcterms:W3CDTF">2003-05-05T07:05:25Z</dcterms:modified>
  <cp:category/>
  <cp:version/>
  <cp:contentType/>
  <cp:contentStatus/>
</cp:coreProperties>
</file>