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5"/>
  </bookViews>
  <sheets>
    <sheet name="050305" sheetId="1" r:id="rId1"/>
    <sheet name="050401" sheetId="2" r:id="rId2"/>
    <sheet name="050405" sheetId="3" r:id="rId3"/>
    <sheet name="050502" sheetId="4" r:id="rId4"/>
    <sheet name="050505" sheetId="5" r:id="rId5"/>
    <sheet name="霞ヶ浦集計" sheetId="6" r:id="rId6"/>
  </sheets>
  <definedNames/>
  <calcPr fullCalcOnLoad="1"/>
</workbook>
</file>

<file path=xl/sharedStrings.xml><?xml version="1.0" encoding="utf-8"?>
<sst xmlns="http://schemas.openxmlformats.org/spreadsheetml/2006/main" count="215" uniqueCount="46">
  <si>
    <t>no</t>
  </si>
  <si>
    <t>選手氏名</t>
  </si>
  <si>
    <t>身長</t>
  </si>
  <si>
    <t>年齢</t>
  </si>
  <si>
    <t>Foul</t>
  </si>
  <si>
    <t>1Pt in</t>
  </si>
  <si>
    <t>1Pt tr</t>
  </si>
  <si>
    <t>2Pt in</t>
  </si>
  <si>
    <t>2Pt tr</t>
  </si>
  <si>
    <t>3Pt in</t>
  </si>
  <si>
    <t>3Pt tr</t>
  </si>
  <si>
    <t>OfRb</t>
  </si>
  <si>
    <t>DfRb</t>
  </si>
  <si>
    <t>Asst</t>
  </si>
  <si>
    <t>TnOv</t>
  </si>
  <si>
    <t>MsPl</t>
  </si>
  <si>
    <t>村松</t>
  </si>
  <si>
    <t>小松</t>
  </si>
  <si>
    <t>樋本</t>
  </si>
  <si>
    <t>郡司</t>
  </si>
  <si>
    <t>飯島</t>
  </si>
  <si>
    <t>小原</t>
  </si>
  <si>
    <t>桜井</t>
  </si>
  <si>
    <t>星野</t>
  </si>
  <si>
    <t>鈴木</t>
  </si>
  <si>
    <t>張</t>
  </si>
  <si>
    <t>石川</t>
  </si>
  <si>
    <t>石崎</t>
  </si>
  <si>
    <t>相川</t>
  </si>
  <si>
    <t>1Pt %</t>
  </si>
  <si>
    <t>2Pt %</t>
  </si>
  <si>
    <t>3Pt %</t>
  </si>
  <si>
    <t>得点</t>
  </si>
  <si>
    <t>合計</t>
  </si>
  <si>
    <t>1Pt %</t>
  </si>
  <si>
    <t>2Pt %</t>
  </si>
  <si>
    <t>3Pt %</t>
  </si>
  <si>
    <t>桑原</t>
  </si>
  <si>
    <t>1Pt %</t>
  </si>
  <si>
    <t>合計</t>
  </si>
  <si>
    <t>桑原</t>
  </si>
  <si>
    <t>1Pt %</t>
  </si>
  <si>
    <t>平塚</t>
  </si>
  <si>
    <t>1Pt %</t>
  </si>
  <si>
    <t>2Pt %</t>
  </si>
  <si>
    <t>3Pt 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</si>
</sst>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9" xfId="15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0" borderId="11" xfId="15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15" applyFont="1" applyFill="1" applyBorder="1" applyAlignment="1">
      <alignment horizontal="right"/>
    </xf>
    <xf numFmtId="9" fontId="0" fillId="0" borderId="15" xfId="15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9" fontId="0" fillId="0" borderId="11" xfId="15" applyBorder="1" applyAlignment="1">
      <alignment horizontal="right"/>
    </xf>
    <xf numFmtId="176" fontId="0" fillId="0" borderId="11" xfId="15" applyNumberFormat="1" applyBorder="1" applyAlignment="1">
      <alignment horizontal="right"/>
    </xf>
    <xf numFmtId="9" fontId="0" fillId="0" borderId="15" xfId="15" applyBorder="1" applyAlignment="1">
      <alignment horizontal="right"/>
    </xf>
    <xf numFmtId="9" fontId="0" fillId="0" borderId="14" xfId="15" applyBorder="1" applyAlignment="1">
      <alignment horizontal="right"/>
    </xf>
    <xf numFmtId="0" fontId="0" fillId="0" borderId="17" xfId="0" applyBorder="1" applyAlignment="1">
      <alignment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2" fillId="0" borderId="4" xfId="20" applyBorder="1">
      <alignment/>
      <protection/>
    </xf>
    <xf numFmtId="0" fontId="2" fillId="0" borderId="4" xfId="20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0" xfId="20" applyFont="1">
      <alignment/>
      <protection/>
    </xf>
    <xf numFmtId="0" fontId="0" fillId="0" borderId="6" xfId="20" applyFont="1" applyBorder="1">
      <alignment/>
      <protection/>
    </xf>
    <xf numFmtId="0" fontId="0" fillId="0" borderId="1" xfId="20" applyFont="1" applyBorder="1">
      <alignment/>
      <protection/>
    </xf>
    <xf numFmtId="9" fontId="2" fillId="0" borderId="1" xfId="15" applyBorder="1" applyAlignment="1">
      <alignment horizontal="right"/>
    </xf>
    <xf numFmtId="176" fontId="2" fillId="0" borderId="1" xfId="15" applyNumberFormat="1" applyBorder="1" applyAlignment="1">
      <alignment horizontal="right"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11" xfId="20" applyFont="1" applyBorder="1">
      <alignment/>
      <protection/>
    </xf>
    <xf numFmtId="9" fontId="2" fillId="0" borderId="11" xfId="15" applyBorder="1" applyAlignment="1">
      <alignment horizontal="right"/>
    </xf>
    <xf numFmtId="176" fontId="2" fillId="0" borderId="11" xfId="15" applyNumberFormat="1" applyBorder="1" applyAlignment="1">
      <alignment horizontal="right"/>
    </xf>
    <xf numFmtId="0" fontId="0" fillId="0" borderId="10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9" fontId="2" fillId="0" borderId="15" xfId="15" applyBorder="1" applyAlignment="1">
      <alignment horizontal="right"/>
    </xf>
    <xf numFmtId="9" fontId="2" fillId="0" borderId="14" xfId="15" applyBorder="1" applyAlignment="1">
      <alignment horizontal="right"/>
    </xf>
    <xf numFmtId="0" fontId="0" fillId="0" borderId="17" xfId="20" applyFont="1" applyBorder="1" applyAlignment="1">
      <alignment horizontal="center"/>
      <protection/>
    </xf>
    <xf numFmtId="176" fontId="0" fillId="0" borderId="2" xfId="20" applyNumberFormat="1" applyFont="1" applyBorder="1">
      <alignment/>
      <protection/>
    </xf>
    <xf numFmtId="0" fontId="0" fillId="0" borderId="17" xfId="0" applyBorder="1" applyAlignment="1">
      <alignment horizontal="center"/>
    </xf>
    <xf numFmtId="176" fontId="2" fillId="0" borderId="9" xfId="15" applyNumberFormat="1" applyBorder="1" applyAlignment="1">
      <alignment horizontal="right"/>
    </xf>
    <xf numFmtId="9" fontId="2" fillId="0" borderId="9" xfId="15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sumi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B16" sqref="B16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25390625" style="0" bestFit="1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29</v>
      </c>
      <c r="I1" s="6" t="s">
        <v>7</v>
      </c>
      <c r="J1" s="6" t="s">
        <v>8</v>
      </c>
      <c r="K1" s="6" t="s">
        <v>30</v>
      </c>
      <c r="L1" s="6" t="s">
        <v>9</v>
      </c>
      <c r="M1" s="6" t="s">
        <v>10</v>
      </c>
      <c r="N1" s="6" t="s">
        <v>31</v>
      </c>
      <c r="O1" s="7" t="s">
        <v>32</v>
      </c>
      <c r="P1" s="6" t="s">
        <v>11</v>
      </c>
      <c r="Q1" s="6" t="s">
        <v>12</v>
      </c>
      <c r="R1" s="6" t="s">
        <v>13</v>
      </c>
      <c r="S1" s="6" t="s">
        <v>14</v>
      </c>
      <c r="T1" s="8" t="s">
        <v>15</v>
      </c>
    </row>
    <row r="2" spans="1:20" ht="13.5">
      <c r="A2" s="9">
        <v>4</v>
      </c>
      <c r="B2" s="4" t="s">
        <v>16</v>
      </c>
      <c r="C2" s="4">
        <v>175</v>
      </c>
      <c r="D2" s="4">
        <v>3</v>
      </c>
      <c r="E2" s="4">
        <v>5</v>
      </c>
      <c r="F2" s="4">
        <v>0</v>
      </c>
      <c r="G2" s="4">
        <v>0</v>
      </c>
      <c r="H2" s="1" t="str">
        <f>IF(F2=0,"0%",F2/G2)</f>
        <v>0%</v>
      </c>
      <c r="I2" s="4">
        <v>5</v>
      </c>
      <c r="J2" s="4">
        <v>7</v>
      </c>
      <c r="K2" s="1">
        <f>IF(I2=0,"0%",I2/J2)</f>
        <v>0.7142857142857143</v>
      </c>
      <c r="L2" s="4">
        <v>1</v>
      </c>
      <c r="M2" s="4">
        <v>6</v>
      </c>
      <c r="N2" s="1">
        <f>IF(L2=0,"0%",L2/M2)</f>
        <v>0.16666666666666666</v>
      </c>
      <c r="O2" s="2">
        <f>F2+I2*2+L2*3</f>
        <v>13</v>
      </c>
      <c r="P2" s="4">
        <v>1</v>
      </c>
      <c r="Q2" s="4">
        <v>5</v>
      </c>
      <c r="R2" s="4">
        <v>4</v>
      </c>
      <c r="S2" s="4">
        <v>3</v>
      </c>
      <c r="T2" s="10">
        <v>4</v>
      </c>
    </row>
    <row r="3" spans="1:20" ht="13.5">
      <c r="A3" s="9">
        <v>5</v>
      </c>
      <c r="B3" s="4" t="s">
        <v>17</v>
      </c>
      <c r="C3" s="4">
        <v>174</v>
      </c>
      <c r="D3" s="4">
        <v>3</v>
      </c>
      <c r="E3" s="4">
        <v>1</v>
      </c>
      <c r="F3" s="4">
        <v>0</v>
      </c>
      <c r="G3" s="4">
        <v>0</v>
      </c>
      <c r="H3" s="1" t="str">
        <f aca="true" t="shared" si="0" ref="H3:H16">IF(F3=0,"0%",F3/G3)</f>
        <v>0%</v>
      </c>
      <c r="I3" s="4">
        <v>1</v>
      </c>
      <c r="J3" s="4">
        <v>1</v>
      </c>
      <c r="K3" s="1">
        <f aca="true" t="shared" si="1" ref="K3:K16">IF(I3=0,"0%",I3/J3)</f>
        <v>1</v>
      </c>
      <c r="L3" s="4">
        <v>0</v>
      </c>
      <c r="M3" s="4">
        <v>2</v>
      </c>
      <c r="N3" s="1" t="str">
        <f aca="true" t="shared" si="2" ref="N3:N16">IF(L3=0,"0%",L3/M3)</f>
        <v>0%</v>
      </c>
      <c r="O3" s="2">
        <f aca="true" t="shared" si="3" ref="O3:O16">F3+I3*2+L3*3</f>
        <v>2</v>
      </c>
      <c r="P3" s="4">
        <v>2</v>
      </c>
      <c r="Q3" s="4">
        <v>0</v>
      </c>
      <c r="R3" s="4">
        <v>0</v>
      </c>
      <c r="S3" s="4">
        <v>0</v>
      </c>
      <c r="T3" s="10">
        <v>0</v>
      </c>
    </row>
    <row r="4" spans="1:20" ht="13.5">
      <c r="A4" s="9">
        <v>6</v>
      </c>
      <c r="B4" s="4" t="s">
        <v>18</v>
      </c>
      <c r="C4" s="4">
        <v>184</v>
      </c>
      <c r="D4" s="4">
        <v>3</v>
      </c>
      <c r="E4" s="4">
        <v>4</v>
      </c>
      <c r="F4" s="4">
        <v>2</v>
      </c>
      <c r="G4" s="4">
        <v>2</v>
      </c>
      <c r="H4" s="1">
        <f t="shared" si="0"/>
        <v>1</v>
      </c>
      <c r="I4" s="4">
        <v>1</v>
      </c>
      <c r="J4" s="4">
        <v>4</v>
      </c>
      <c r="K4" s="1">
        <f t="shared" si="1"/>
        <v>0.25</v>
      </c>
      <c r="L4" s="4">
        <v>0</v>
      </c>
      <c r="M4" s="4">
        <v>4</v>
      </c>
      <c r="N4" s="1" t="str">
        <f t="shared" si="2"/>
        <v>0%</v>
      </c>
      <c r="O4" s="2">
        <f t="shared" si="3"/>
        <v>4</v>
      </c>
      <c r="P4" s="4">
        <v>0</v>
      </c>
      <c r="Q4" s="4">
        <v>5</v>
      </c>
      <c r="R4" s="4">
        <v>0</v>
      </c>
      <c r="S4" s="4">
        <v>4</v>
      </c>
      <c r="T4" s="10">
        <v>0</v>
      </c>
    </row>
    <row r="5" spans="1:20" ht="13.5">
      <c r="A5" s="9">
        <v>7</v>
      </c>
      <c r="B5" s="4" t="s">
        <v>19</v>
      </c>
      <c r="C5" s="4">
        <v>170</v>
      </c>
      <c r="D5" s="4">
        <v>3</v>
      </c>
      <c r="E5" s="4">
        <v>0</v>
      </c>
      <c r="F5" s="4">
        <v>0</v>
      </c>
      <c r="G5" s="4">
        <v>0</v>
      </c>
      <c r="H5" s="1" t="str">
        <f t="shared" si="0"/>
        <v>0%</v>
      </c>
      <c r="I5" s="4">
        <v>0</v>
      </c>
      <c r="J5" s="4">
        <v>0</v>
      </c>
      <c r="K5" s="1" t="str">
        <f t="shared" si="1"/>
        <v>0%</v>
      </c>
      <c r="L5" s="4">
        <v>0</v>
      </c>
      <c r="M5" s="4">
        <v>0</v>
      </c>
      <c r="N5" s="1" t="str">
        <f t="shared" si="2"/>
        <v>0%</v>
      </c>
      <c r="O5" s="2">
        <f t="shared" si="3"/>
        <v>0</v>
      </c>
      <c r="P5" s="4">
        <v>0</v>
      </c>
      <c r="Q5" s="4">
        <v>0</v>
      </c>
      <c r="R5" s="4">
        <v>0</v>
      </c>
      <c r="S5" s="4">
        <v>0</v>
      </c>
      <c r="T5" s="10">
        <v>0</v>
      </c>
    </row>
    <row r="6" spans="1:20" ht="13.5">
      <c r="A6" s="9">
        <v>8</v>
      </c>
      <c r="B6" s="4" t="s">
        <v>20</v>
      </c>
      <c r="C6" s="4">
        <v>182</v>
      </c>
      <c r="D6" s="4">
        <v>3</v>
      </c>
      <c r="E6" s="4">
        <v>0</v>
      </c>
      <c r="F6" s="4">
        <v>0</v>
      </c>
      <c r="G6" s="4">
        <v>0</v>
      </c>
      <c r="H6" s="1" t="str">
        <f t="shared" si="0"/>
        <v>0%</v>
      </c>
      <c r="I6" s="4">
        <v>0</v>
      </c>
      <c r="J6" s="4">
        <v>0</v>
      </c>
      <c r="K6" s="1" t="str">
        <f t="shared" si="1"/>
        <v>0%</v>
      </c>
      <c r="L6" s="4">
        <v>0</v>
      </c>
      <c r="M6" s="4">
        <v>0</v>
      </c>
      <c r="N6" s="1" t="str">
        <f t="shared" si="2"/>
        <v>0%</v>
      </c>
      <c r="O6" s="2">
        <f t="shared" si="3"/>
        <v>0</v>
      </c>
      <c r="P6" s="4">
        <v>0</v>
      </c>
      <c r="Q6" s="4">
        <v>0</v>
      </c>
      <c r="R6" s="4">
        <v>0</v>
      </c>
      <c r="S6" s="4">
        <v>0</v>
      </c>
      <c r="T6" s="10">
        <v>0</v>
      </c>
    </row>
    <row r="7" spans="1:20" ht="13.5">
      <c r="A7" s="9">
        <v>9</v>
      </c>
      <c r="B7" s="4" t="s">
        <v>21</v>
      </c>
      <c r="C7" s="4">
        <v>173</v>
      </c>
      <c r="D7" s="4">
        <v>3</v>
      </c>
      <c r="E7" s="4">
        <v>0</v>
      </c>
      <c r="F7" s="4">
        <v>0</v>
      </c>
      <c r="G7" s="4">
        <v>0</v>
      </c>
      <c r="H7" s="1" t="str">
        <f t="shared" si="0"/>
        <v>0%</v>
      </c>
      <c r="I7" s="4">
        <v>0</v>
      </c>
      <c r="J7" s="4">
        <v>0</v>
      </c>
      <c r="K7" s="1" t="str">
        <f t="shared" si="1"/>
        <v>0%</v>
      </c>
      <c r="L7" s="4">
        <v>0</v>
      </c>
      <c r="M7" s="4">
        <v>0</v>
      </c>
      <c r="N7" s="1" t="str">
        <f t="shared" si="2"/>
        <v>0%</v>
      </c>
      <c r="O7" s="2">
        <f t="shared" si="3"/>
        <v>0</v>
      </c>
      <c r="P7" s="4">
        <v>0</v>
      </c>
      <c r="Q7" s="4">
        <v>0</v>
      </c>
      <c r="R7" s="4">
        <v>0</v>
      </c>
      <c r="S7" s="4">
        <v>0</v>
      </c>
      <c r="T7" s="10">
        <v>0</v>
      </c>
    </row>
    <row r="8" spans="1:20" ht="13.5">
      <c r="A8" s="9">
        <v>10</v>
      </c>
      <c r="B8" s="4" t="s">
        <v>22</v>
      </c>
      <c r="C8" s="4">
        <v>190</v>
      </c>
      <c r="D8" s="4">
        <v>3</v>
      </c>
      <c r="E8" s="4">
        <v>0</v>
      </c>
      <c r="F8" s="4">
        <v>0</v>
      </c>
      <c r="G8" s="4">
        <v>0</v>
      </c>
      <c r="H8" s="1" t="str">
        <f t="shared" si="0"/>
        <v>0%</v>
      </c>
      <c r="I8" s="4">
        <v>0</v>
      </c>
      <c r="J8" s="4">
        <v>0</v>
      </c>
      <c r="K8" s="1" t="str">
        <f t="shared" si="1"/>
        <v>0%</v>
      </c>
      <c r="L8" s="4">
        <v>0</v>
      </c>
      <c r="M8" s="4">
        <v>0</v>
      </c>
      <c r="N8" s="1" t="str">
        <f t="shared" si="2"/>
        <v>0%</v>
      </c>
      <c r="O8" s="2">
        <f t="shared" si="3"/>
        <v>0</v>
      </c>
      <c r="P8" s="4">
        <v>0</v>
      </c>
      <c r="Q8" s="4">
        <v>0</v>
      </c>
      <c r="R8" s="4">
        <v>0</v>
      </c>
      <c r="S8" s="4">
        <v>0</v>
      </c>
      <c r="T8" s="10">
        <v>0</v>
      </c>
    </row>
    <row r="9" spans="1:20" ht="13.5">
      <c r="A9" s="9">
        <v>11</v>
      </c>
      <c r="B9" s="4" t="s">
        <v>23</v>
      </c>
      <c r="C9" s="4">
        <v>185</v>
      </c>
      <c r="D9" s="4">
        <v>3</v>
      </c>
      <c r="E9" s="4">
        <v>3</v>
      </c>
      <c r="F9" s="4">
        <v>4</v>
      </c>
      <c r="G9" s="4">
        <v>5</v>
      </c>
      <c r="H9" s="1">
        <f t="shared" si="0"/>
        <v>0.8</v>
      </c>
      <c r="I9" s="4">
        <v>3</v>
      </c>
      <c r="J9" s="4">
        <v>8</v>
      </c>
      <c r="K9" s="1">
        <f t="shared" si="1"/>
        <v>0.375</v>
      </c>
      <c r="L9" s="4">
        <v>0</v>
      </c>
      <c r="M9" s="4">
        <v>0</v>
      </c>
      <c r="N9" s="1" t="str">
        <f t="shared" si="2"/>
        <v>0%</v>
      </c>
      <c r="O9" s="2">
        <f t="shared" si="3"/>
        <v>10</v>
      </c>
      <c r="P9" s="4">
        <v>3</v>
      </c>
      <c r="Q9" s="4">
        <v>3</v>
      </c>
      <c r="R9" s="4">
        <v>3</v>
      </c>
      <c r="S9" s="4">
        <v>1</v>
      </c>
      <c r="T9" s="10">
        <v>7</v>
      </c>
    </row>
    <row r="10" spans="1:20" ht="13.5">
      <c r="A10" s="9">
        <v>12</v>
      </c>
      <c r="B10" s="4" t="s">
        <v>24</v>
      </c>
      <c r="C10" s="4">
        <v>190</v>
      </c>
      <c r="D10" s="4">
        <v>3</v>
      </c>
      <c r="E10" s="4">
        <v>2</v>
      </c>
      <c r="F10" s="4">
        <v>0</v>
      </c>
      <c r="G10" s="4">
        <v>2</v>
      </c>
      <c r="H10" s="1" t="str">
        <f t="shared" si="0"/>
        <v>0%</v>
      </c>
      <c r="I10" s="4">
        <v>2</v>
      </c>
      <c r="J10" s="4">
        <v>3</v>
      </c>
      <c r="K10" s="1">
        <f t="shared" si="1"/>
        <v>0.6666666666666666</v>
      </c>
      <c r="L10" s="4">
        <v>0</v>
      </c>
      <c r="M10" s="4">
        <v>1</v>
      </c>
      <c r="N10" s="1" t="str">
        <f t="shared" si="2"/>
        <v>0%</v>
      </c>
      <c r="O10" s="2">
        <f t="shared" si="3"/>
        <v>4</v>
      </c>
      <c r="P10" s="4">
        <v>1</v>
      </c>
      <c r="Q10" s="4">
        <v>0</v>
      </c>
      <c r="R10" s="4">
        <v>0</v>
      </c>
      <c r="S10" s="4">
        <v>3</v>
      </c>
      <c r="T10" s="10">
        <v>0</v>
      </c>
    </row>
    <row r="11" spans="1:20" ht="13.5">
      <c r="A11" s="9">
        <v>13</v>
      </c>
      <c r="B11" s="4" t="s">
        <v>25</v>
      </c>
      <c r="C11" s="4">
        <v>196</v>
      </c>
      <c r="D11" s="4">
        <v>3</v>
      </c>
      <c r="E11" s="4">
        <v>2</v>
      </c>
      <c r="F11" s="4">
        <v>3</v>
      </c>
      <c r="G11" s="4">
        <v>4</v>
      </c>
      <c r="H11" s="1">
        <f t="shared" si="0"/>
        <v>0.75</v>
      </c>
      <c r="I11" s="4">
        <v>2</v>
      </c>
      <c r="J11" s="4">
        <v>6</v>
      </c>
      <c r="K11" s="1">
        <f t="shared" si="1"/>
        <v>0.3333333333333333</v>
      </c>
      <c r="L11" s="4">
        <v>4</v>
      </c>
      <c r="M11" s="4">
        <v>21</v>
      </c>
      <c r="N11" s="1">
        <f t="shared" si="2"/>
        <v>0.19047619047619047</v>
      </c>
      <c r="O11" s="2">
        <f t="shared" si="3"/>
        <v>19</v>
      </c>
      <c r="P11" s="4">
        <v>1</v>
      </c>
      <c r="Q11" s="4">
        <v>3</v>
      </c>
      <c r="R11" s="4">
        <v>0</v>
      </c>
      <c r="S11" s="4">
        <v>5</v>
      </c>
      <c r="T11" s="10">
        <v>1</v>
      </c>
    </row>
    <row r="12" spans="1:20" ht="13.5">
      <c r="A12" s="9">
        <v>14</v>
      </c>
      <c r="B12" s="4" t="s">
        <v>24</v>
      </c>
      <c r="C12" s="4">
        <v>189</v>
      </c>
      <c r="D12" s="4">
        <v>2</v>
      </c>
      <c r="E12" s="4">
        <v>3</v>
      </c>
      <c r="F12" s="4">
        <v>1</v>
      </c>
      <c r="G12" s="4">
        <v>2</v>
      </c>
      <c r="H12" s="1">
        <f t="shared" si="0"/>
        <v>0.5</v>
      </c>
      <c r="I12" s="4">
        <v>3</v>
      </c>
      <c r="J12" s="4">
        <v>9</v>
      </c>
      <c r="K12" s="1">
        <f t="shared" si="1"/>
        <v>0.3333333333333333</v>
      </c>
      <c r="L12" s="4">
        <v>2</v>
      </c>
      <c r="M12" s="4">
        <v>6</v>
      </c>
      <c r="N12" s="1">
        <f t="shared" si="2"/>
        <v>0.3333333333333333</v>
      </c>
      <c r="O12" s="2">
        <f t="shared" si="3"/>
        <v>13</v>
      </c>
      <c r="P12" s="4">
        <v>4</v>
      </c>
      <c r="Q12" s="4">
        <v>4</v>
      </c>
      <c r="R12" s="4">
        <v>2</v>
      </c>
      <c r="S12" s="4">
        <v>1</v>
      </c>
      <c r="T12" s="10">
        <v>1</v>
      </c>
    </row>
    <row r="13" spans="1:20" ht="13.5">
      <c r="A13" s="9">
        <v>15</v>
      </c>
      <c r="B13" s="4" t="s">
        <v>26</v>
      </c>
      <c r="C13" s="4">
        <v>173</v>
      </c>
      <c r="D13" s="4">
        <v>3</v>
      </c>
      <c r="E13" s="4">
        <v>0</v>
      </c>
      <c r="F13" s="4">
        <v>0</v>
      </c>
      <c r="G13" s="4">
        <v>0</v>
      </c>
      <c r="H13" s="1" t="str">
        <f t="shared" si="0"/>
        <v>0%</v>
      </c>
      <c r="I13" s="4">
        <v>0</v>
      </c>
      <c r="J13" s="4">
        <v>0</v>
      </c>
      <c r="K13" s="1" t="str">
        <f t="shared" si="1"/>
        <v>0%</v>
      </c>
      <c r="L13" s="4">
        <v>1</v>
      </c>
      <c r="M13" s="4">
        <v>2</v>
      </c>
      <c r="N13" s="1">
        <f t="shared" si="2"/>
        <v>0.5</v>
      </c>
      <c r="O13" s="2">
        <f t="shared" si="3"/>
        <v>3</v>
      </c>
      <c r="P13" s="4">
        <v>0</v>
      </c>
      <c r="Q13" s="4">
        <v>0</v>
      </c>
      <c r="R13" s="4">
        <v>0</v>
      </c>
      <c r="S13" s="4">
        <v>0</v>
      </c>
      <c r="T13" s="10">
        <v>0</v>
      </c>
    </row>
    <row r="14" spans="1:20" ht="13.5">
      <c r="A14" s="9">
        <v>16</v>
      </c>
      <c r="B14" s="4" t="s">
        <v>27</v>
      </c>
      <c r="C14" s="4">
        <v>181</v>
      </c>
      <c r="D14" s="4">
        <v>2</v>
      </c>
      <c r="E14" s="4">
        <v>0</v>
      </c>
      <c r="F14" s="4">
        <v>0</v>
      </c>
      <c r="G14" s="4">
        <v>0</v>
      </c>
      <c r="H14" s="1" t="str">
        <f t="shared" si="0"/>
        <v>0%</v>
      </c>
      <c r="I14" s="4">
        <v>0</v>
      </c>
      <c r="J14" s="4">
        <v>0</v>
      </c>
      <c r="K14" s="1" t="str">
        <f t="shared" si="1"/>
        <v>0%</v>
      </c>
      <c r="L14" s="4">
        <v>0</v>
      </c>
      <c r="M14" s="4">
        <v>0</v>
      </c>
      <c r="N14" s="1" t="str">
        <f t="shared" si="2"/>
        <v>0%</v>
      </c>
      <c r="O14" s="2">
        <f t="shared" si="3"/>
        <v>0</v>
      </c>
      <c r="P14" s="4">
        <v>0</v>
      </c>
      <c r="Q14" s="4">
        <v>0</v>
      </c>
      <c r="R14" s="4">
        <v>0</v>
      </c>
      <c r="S14" s="4">
        <v>0</v>
      </c>
      <c r="T14" s="10">
        <v>0</v>
      </c>
    </row>
    <row r="15" spans="1:20" ht="13.5">
      <c r="A15" s="9">
        <v>17</v>
      </c>
      <c r="B15" s="4" t="s">
        <v>28</v>
      </c>
      <c r="C15" s="4">
        <v>185</v>
      </c>
      <c r="D15" s="4">
        <v>2</v>
      </c>
      <c r="E15" s="4">
        <v>0</v>
      </c>
      <c r="F15" s="4">
        <v>0</v>
      </c>
      <c r="G15" s="4">
        <v>0</v>
      </c>
      <c r="H15" s="1" t="str">
        <f t="shared" si="0"/>
        <v>0%</v>
      </c>
      <c r="I15" s="4">
        <v>0</v>
      </c>
      <c r="J15" s="4">
        <v>0</v>
      </c>
      <c r="K15" s="1" t="str">
        <f t="shared" si="1"/>
        <v>0%</v>
      </c>
      <c r="L15" s="4">
        <v>0</v>
      </c>
      <c r="M15" s="4">
        <v>0</v>
      </c>
      <c r="N15" s="1" t="str">
        <f t="shared" si="2"/>
        <v>0%</v>
      </c>
      <c r="O15" s="2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10">
        <v>0</v>
      </c>
    </row>
    <row r="16" spans="1:20" ht="14.25" thickBot="1">
      <c r="A16" s="11">
        <v>18</v>
      </c>
      <c r="B16" s="12" t="s">
        <v>37</v>
      </c>
      <c r="C16" s="12">
        <v>175</v>
      </c>
      <c r="D16" s="12">
        <v>2</v>
      </c>
      <c r="E16" s="12">
        <v>0</v>
      </c>
      <c r="F16" s="15">
        <v>0</v>
      </c>
      <c r="G16" s="15">
        <v>0</v>
      </c>
      <c r="H16" s="16" t="str">
        <f t="shared" si="0"/>
        <v>0%</v>
      </c>
      <c r="I16" s="15">
        <v>0</v>
      </c>
      <c r="J16" s="15">
        <v>0</v>
      </c>
      <c r="K16" s="16" t="str">
        <f t="shared" si="1"/>
        <v>0%</v>
      </c>
      <c r="L16" s="15">
        <v>0</v>
      </c>
      <c r="M16" s="15">
        <v>0</v>
      </c>
      <c r="N16" s="16" t="str">
        <f t="shared" si="2"/>
        <v>0%</v>
      </c>
      <c r="O16" s="13">
        <f t="shared" si="3"/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</row>
    <row r="17" spans="6:15" ht="14.25" thickBot="1">
      <c r="F17" s="17">
        <f>SUM(F2:F16)</f>
        <v>10</v>
      </c>
      <c r="G17" s="18">
        <f>SUM(G2:G16)</f>
        <v>15</v>
      </c>
      <c r="H17" s="20">
        <f>F17/G17</f>
        <v>0.6666666666666666</v>
      </c>
      <c r="I17" s="17">
        <f>SUM(I2:I16)</f>
        <v>17</v>
      </c>
      <c r="J17" s="18">
        <f>SUM(J2:J16)</f>
        <v>38</v>
      </c>
      <c r="K17" s="20">
        <f>I17/J17</f>
        <v>0.4473684210526316</v>
      </c>
      <c r="L17" s="17">
        <f>SUM(L2:L16)</f>
        <v>8</v>
      </c>
      <c r="M17" s="18">
        <f>SUM(M2:M16)</f>
        <v>42</v>
      </c>
      <c r="N17" s="19">
        <f>L17/M17</f>
        <v>0.19047619047619047</v>
      </c>
      <c r="O17" s="21" t="s">
        <v>33</v>
      </c>
    </row>
    <row r="18" ht="14.25" thickBot="1">
      <c r="O18" s="3">
        <f>SUM(O2:O16)</f>
        <v>68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C21" sqref="C21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25390625" style="0" bestFit="1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34</v>
      </c>
      <c r="I1" s="6" t="s">
        <v>7</v>
      </c>
      <c r="J1" s="6" t="s">
        <v>8</v>
      </c>
      <c r="K1" s="6" t="s">
        <v>35</v>
      </c>
      <c r="L1" s="6" t="s">
        <v>9</v>
      </c>
      <c r="M1" s="6" t="s">
        <v>10</v>
      </c>
      <c r="N1" s="6" t="s">
        <v>36</v>
      </c>
      <c r="O1" s="7" t="s">
        <v>32</v>
      </c>
      <c r="P1" s="6" t="s">
        <v>11</v>
      </c>
      <c r="Q1" s="6" t="s">
        <v>12</v>
      </c>
      <c r="R1" s="6" t="s">
        <v>13</v>
      </c>
      <c r="S1" s="6" t="s">
        <v>14</v>
      </c>
      <c r="T1" s="8" t="s">
        <v>15</v>
      </c>
    </row>
    <row r="2" spans="1:20" ht="13.5">
      <c r="A2" s="9">
        <v>4</v>
      </c>
      <c r="B2" s="4" t="s">
        <v>16</v>
      </c>
      <c r="C2" s="4">
        <v>175</v>
      </c>
      <c r="D2" s="4">
        <v>3</v>
      </c>
      <c r="E2" s="4">
        <v>1</v>
      </c>
      <c r="F2" s="4">
        <v>2</v>
      </c>
      <c r="G2" s="4">
        <v>2</v>
      </c>
      <c r="H2" s="22">
        <f aca="true" t="shared" si="0" ref="H2:H17">IF(F2=0,"0%",F2/G2)</f>
        <v>1</v>
      </c>
      <c r="I2" s="4">
        <v>2</v>
      </c>
      <c r="J2" s="4">
        <v>5</v>
      </c>
      <c r="K2" s="22">
        <f aca="true" t="shared" si="1" ref="K2:K17">IF(I2=0,"0%",I2/J2)</f>
        <v>0.4</v>
      </c>
      <c r="L2" s="4">
        <v>1</v>
      </c>
      <c r="M2" s="4">
        <v>8</v>
      </c>
      <c r="N2" s="22">
        <f aca="true" t="shared" si="2" ref="N2:N17">IF(L2=0,"0%",L2/M2)</f>
        <v>0.125</v>
      </c>
      <c r="O2" s="23">
        <f aca="true" t="shared" si="3" ref="O2:O16">F2+I2*2+L2*3</f>
        <v>9</v>
      </c>
      <c r="P2" s="4">
        <v>1</v>
      </c>
      <c r="Q2" s="4">
        <v>3</v>
      </c>
      <c r="R2" s="4">
        <v>0</v>
      </c>
      <c r="S2" s="4">
        <v>6</v>
      </c>
      <c r="T2" s="10">
        <v>0</v>
      </c>
    </row>
    <row r="3" spans="1:20" ht="13.5">
      <c r="A3" s="9">
        <v>5</v>
      </c>
      <c r="B3" s="4" t="s">
        <v>17</v>
      </c>
      <c r="C3" s="4">
        <v>174</v>
      </c>
      <c r="D3" s="4">
        <v>3</v>
      </c>
      <c r="E3" s="4">
        <v>0</v>
      </c>
      <c r="F3" s="4">
        <v>0</v>
      </c>
      <c r="G3" s="4">
        <v>0</v>
      </c>
      <c r="H3" s="22" t="str">
        <f t="shared" si="0"/>
        <v>0%</v>
      </c>
      <c r="I3" s="4">
        <v>0</v>
      </c>
      <c r="J3" s="4">
        <v>0</v>
      </c>
      <c r="K3" s="22" t="str">
        <f t="shared" si="1"/>
        <v>0%</v>
      </c>
      <c r="L3" s="4">
        <v>0</v>
      </c>
      <c r="M3" s="4">
        <v>1</v>
      </c>
      <c r="N3" s="22" t="str">
        <f t="shared" si="2"/>
        <v>0%</v>
      </c>
      <c r="O3" s="23">
        <f t="shared" si="3"/>
        <v>0</v>
      </c>
      <c r="P3" s="4">
        <v>0</v>
      </c>
      <c r="Q3" s="4">
        <v>1</v>
      </c>
      <c r="R3" s="4">
        <v>0</v>
      </c>
      <c r="S3" s="4">
        <v>0</v>
      </c>
      <c r="T3" s="10">
        <v>0</v>
      </c>
    </row>
    <row r="4" spans="1:20" ht="13.5">
      <c r="A4" s="9">
        <v>6</v>
      </c>
      <c r="B4" s="4" t="s">
        <v>18</v>
      </c>
      <c r="C4" s="4">
        <v>184</v>
      </c>
      <c r="D4" s="4">
        <v>3</v>
      </c>
      <c r="E4" s="4">
        <v>4</v>
      </c>
      <c r="F4" s="4">
        <v>1</v>
      </c>
      <c r="G4" s="4">
        <v>3</v>
      </c>
      <c r="H4" s="22">
        <f t="shared" si="0"/>
        <v>0.3333333333333333</v>
      </c>
      <c r="I4" s="4">
        <v>2</v>
      </c>
      <c r="J4" s="4">
        <v>4</v>
      </c>
      <c r="K4" s="22">
        <f t="shared" si="1"/>
        <v>0.5</v>
      </c>
      <c r="L4" s="4">
        <v>3</v>
      </c>
      <c r="M4" s="4">
        <v>11</v>
      </c>
      <c r="N4" s="22">
        <f t="shared" si="2"/>
        <v>0.2727272727272727</v>
      </c>
      <c r="O4" s="23">
        <f t="shared" si="3"/>
        <v>14</v>
      </c>
      <c r="P4" s="4">
        <v>4</v>
      </c>
      <c r="Q4" s="4">
        <v>4</v>
      </c>
      <c r="R4" s="4">
        <v>0</v>
      </c>
      <c r="S4" s="4">
        <v>1</v>
      </c>
      <c r="T4" s="10">
        <v>0</v>
      </c>
    </row>
    <row r="5" spans="1:20" ht="13.5">
      <c r="A5" s="9">
        <v>7</v>
      </c>
      <c r="B5" s="4" t="s">
        <v>19</v>
      </c>
      <c r="C5" s="4">
        <v>170</v>
      </c>
      <c r="D5" s="4">
        <v>3</v>
      </c>
      <c r="E5" s="4">
        <v>0</v>
      </c>
      <c r="F5" s="4">
        <v>0</v>
      </c>
      <c r="G5" s="4">
        <v>0</v>
      </c>
      <c r="H5" s="22" t="str">
        <f t="shared" si="0"/>
        <v>0%</v>
      </c>
      <c r="I5" s="4">
        <v>0</v>
      </c>
      <c r="J5" s="4">
        <v>0</v>
      </c>
      <c r="K5" s="22" t="str">
        <f t="shared" si="1"/>
        <v>0%</v>
      </c>
      <c r="L5" s="4">
        <v>0</v>
      </c>
      <c r="M5" s="4">
        <v>0</v>
      </c>
      <c r="N5" s="22" t="str">
        <f t="shared" si="2"/>
        <v>0%</v>
      </c>
      <c r="O5" s="23">
        <f t="shared" si="3"/>
        <v>0</v>
      </c>
      <c r="P5" s="4">
        <v>0</v>
      </c>
      <c r="Q5" s="4">
        <v>0</v>
      </c>
      <c r="R5" s="4">
        <v>0</v>
      </c>
      <c r="S5" s="4">
        <v>0</v>
      </c>
      <c r="T5" s="10">
        <v>0</v>
      </c>
    </row>
    <row r="6" spans="1:20" ht="13.5">
      <c r="A6" s="9">
        <v>8</v>
      </c>
      <c r="B6" s="4" t="s">
        <v>20</v>
      </c>
      <c r="C6" s="4">
        <v>182</v>
      </c>
      <c r="D6" s="4">
        <v>3</v>
      </c>
      <c r="E6" s="4">
        <v>0</v>
      </c>
      <c r="F6" s="4">
        <v>0</v>
      </c>
      <c r="G6" s="4">
        <v>0</v>
      </c>
      <c r="H6" s="22" t="str">
        <f t="shared" si="0"/>
        <v>0%</v>
      </c>
      <c r="I6" s="4">
        <v>0</v>
      </c>
      <c r="J6" s="4">
        <v>0</v>
      </c>
      <c r="K6" s="22" t="str">
        <f t="shared" si="1"/>
        <v>0%</v>
      </c>
      <c r="L6" s="4">
        <v>0</v>
      </c>
      <c r="M6" s="4">
        <v>0</v>
      </c>
      <c r="N6" s="22" t="str">
        <f t="shared" si="2"/>
        <v>0%</v>
      </c>
      <c r="O6" s="23">
        <f t="shared" si="3"/>
        <v>0</v>
      </c>
      <c r="P6" s="4">
        <v>0</v>
      </c>
      <c r="Q6" s="4">
        <v>0</v>
      </c>
      <c r="R6" s="4">
        <v>0</v>
      </c>
      <c r="S6" s="4">
        <v>0</v>
      </c>
      <c r="T6" s="10">
        <v>0</v>
      </c>
    </row>
    <row r="7" spans="1:20" ht="13.5">
      <c r="A7" s="9">
        <v>9</v>
      </c>
      <c r="B7" s="4" t="s">
        <v>21</v>
      </c>
      <c r="C7" s="4">
        <v>173</v>
      </c>
      <c r="D7" s="4">
        <v>3</v>
      </c>
      <c r="E7" s="4">
        <v>0</v>
      </c>
      <c r="F7" s="4">
        <v>0</v>
      </c>
      <c r="G7" s="4">
        <v>0</v>
      </c>
      <c r="H7" s="22" t="str">
        <f t="shared" si="0"/>
        <v>0%</v>
      </c>
      <c r="I7" s="4">
        <v>0</v>
      </c>
      <c r="J7" s="4">
        <v>0</v>
      </c>
      <c r="K7" s="22" t="str">
        <f t="shared" si="1"/>
        <v>0%</v>
      </c>
      <c r="L7" s="4">
        <v>0</v>
      </c>
      <c r="M7" s="4">
        <v>0</v>
      </c>
      <c r="N7" s="22" t="str">
        <f t="shared" si="2"/>
        <v>0%</v>
      </c>
      <c r="O7" s="23">
        <f t="shared" si="3"/>
        <v>0</v>
      </c>
      <c r="P7" s="4">
        <v>0</v>
      </c>
      <c r="Q7" s="4">
        <v>0</v>
      </c>
      <c r="R7" s="4">
        <v>0</v>
      </c>
      <c r="S7" s="4">
        <v>0</v>
      </c>
      <c r="T7" s="10">
        <v>0</v>
      </c>
    </row>
    <row r="8" spans="1:20" ht="13.5">
      <c r="A8" s="9">
        <v>10</v>
      </c>
      <c r="B8" s="4" t="s">
        <v>22</v>
      </c>
      <c r="C8" s="4">
        <v>190</v>
      </c>
      <c r="D8" s="4">
        <v>3</v>
      </c>
      <c r="E8" s="4">
        <v>0</v>
      </c>
      <c r="F8" s="4">
        <v>0</v>
      </c>
      <c r="G8" s="4">
        <v>0</v>
      </c>
      <c r="H8" s="22" t="str">
        <f t="shared" si="0"/>
        <v>0%</v>
      </c>
      <c r="I8" s="4">
        <v>0</v>
      </c>
      <c r="J8" s="4">
        <v>0</v>
      </c>
      <c r="K8" s="22" t="str">
        <f t="shared" si="1"/>
        <v>0%</v>
      </c>
      <c r="L8" s="4">
        <v>0</v>
      </c>
      <c r="M8" s="4">
        <v>0</v>
      </c>
      <c r="N8" s="22" t="str">
        <f t="shared" si="2"/>
        <v>0%</v>
      </c>
      <c r="O8" s="23">
        <f t="shared" si="3"/>
        <v>0</v>
      </c>
      <c r="P8" s="4">
        <v>0</v>
      </c>
      <c r="Q8" s="4">
        <v>0</v>
      </c>
      <c r="R8" s="4">
        <v>0</v>
      </c>
      <c r="S8" s="4">
        <v>0</v>
      </c>
      <c r="T8" s="10">
        <v>0</v>
      </c>
    </row>
    <row r="9" spans="1:20" ht="13.5">
      <c r="A9" s="9">
        <v>11</v>
      </c>
      <c r="B9" s="4" t="s">
        <v>23</v>
      </c>
      <c r="C9" s="4">
        <v>185</v>
      </c>
      <c r="D9" s="4">
        <v>3</v>
      </c>
      <c r="E9" s="4">
        <v>3</v>
      </c>
      <c r="F9" s="4">
        <v>0</v>
      </c>
      <c r="G9" s="4">
        <v>2</v>
      </c>
      <c r="H9" s="22" t="str">
        <f t="shared" si="0"/>
        <v>0%</v>
      </c>
      <c r="I9" s="4">
        <v>5</v>
      </c>
      <c r="J9" s="4">
        <v>6</v>
      </c>
      <c r="K9" s="22">
        <f t="shared" si="1"/>
        <v>0.8333333333333334</v>
      </c>
      <c r="L9" s="4">
        <v>0</v>
      </c>
      <c r="M9" s="4">
        <v>0</v>
      </c>
      <c r="N9" s="22" t="str">
        <f t="shared" si="2"/>
        <v>0%</v>
      </c>
      <c r="O9" s="23">
        <f t="shared" si="3"/>
        <v>10</v>
      </c>
      <c r="P9" s="4">
        <v>7</v>
      </c>
      <c r="Q9" s="4">
        <v>9</v>
      </c>
      <c r="R9" s="4">
        <v>1</v>
      </c>
      <c r="S9" s="4">
        <v>2</v>
      </c>
      <c r="T9" s="10">
        <v>0</v>
      </c>
    </row>
    <row r="10" spans="1:20" ht="13.5">
      <c r="A10" s="9">
        <v>12</v>
      </c>
      <c r="B10" s="4" t="s">
        <v>24</v>
      </c>
      <c r="C10" s="4">
        <v>190</v>
      </c>
      <c r="D10" s="4">
        <v>3</v>
      </c>
      <c r="E10" s="4">
        <v>3</v>
      </c>
      <c r="F10" s="4">
        <v>4</v>
      </c>
      <c r="G10" s="4">
        <v>4</v>
      </c>
      <c r="H10" s="22">
        <f t="shared" si="0"/>
        <v>1</v>
      </c>
      <c r="I10" s="4">
        <v>6</v>
      </c>
      <c r="J10" s="4">
        <v>12</v>
      </c>
      <c r="K10" s="22">
        <f t="shared" si="1"/>
        <v>0.5</v>
      </c>
      <c r="L10" s="4">
        <v>1</v>
      </c>
      <c r="M10" s="4">
        <v>7</v>
      </c>
      <c r="N10" s="22">
        <f t="shared" si="2"/>
        <v>0.14285714285714285</v>
      </c>
      <c r="O10" s="23">
        <f t="shared" si="3"/>
        <v>19</v>
      </c>
      <c r="P10" s="4">
        <v>2</v>
      </c>
      <c r="Q10" s="4">
        <v>5</v>
      </c>
      <c r="R10" s="4">
        <v>1</v>
      </c>
      <c r="S10" s="4">
        <v>2</v>
      </c>
      <c r="T10" s="10">
        <v>0</v>
      </c>
    </row>
    <row r="11" spans="1:20" ht="13.5">
      <c r="A11" s="9">
        <v>13</v>
      </c>
      <c r="B11" s="4" t="s">
        <v>25</v>
      </c>
      <c r="C11" s="4">
        <v>196</v>
      </c>
      <c r="D11" s="4">
        <v>3</v>
      </c>
      <c r="E11" s="4">
        <v>2</v>
      </c>
      <c r="F11" s="4">
        <v>0</v>
      </c>
      <c r="G11" s="4">
        <v>0</v>
      </c>
      <c r="H11" s="22" t="str">
        <f t="shared" si="0"/>
        <v>0%</v>
      </c>
      <c r="I11" s="4">
        <v>2</v>
      </c>
      <c r="J11" s="4">
        <v>4</v>
      </c>
      <c r="K11" s="22">
        <f t="shared" si="1"/>
        <v>0.5</v>
      </c>
      <c r="L11" s="4">
        <v>10</v>
      </c>
      <c r="M11" s="4">
        <v>31</v>
      </c>
      <c r="N11" s="22">
        <f t="shared" si="2"/>
        <v>0.3225806451612903</v>
      </c>
      <c r="O11" s="23">
        <f t="shared" si="3"/>
        <v>34</v>
      </c>
      <c r="P11" s="4">
        <v>1</v>
      </c>
      <c r="Q11" s="4">
        <v>1</v>
      </c>
      <c r="R11" s="4">
        <v>0</v>
      </c>
      <c r="S11" s="4">
        <v>5</v>
      </c>
      <c r="T11" s="10">
        <v>0</v>
      </c>
    </row>
    <row r="12" spans="1:20" ht="13.5">
      <c r="A12" s="9">
        <v>14</v>
      </c>
      <c r="B12" s="4" t="s">
        <v>24</v>
      </c>
      <c r="C12" s="4">
        <v>189</v>
      </c>
      <c r="D12" s="4">
        <v>2</v>
      </c>
      <c r="E12" s="4">
        <v>0</v>
      </c>
      <c r="F12" s="4">
        <v>0</v>
      </c>
      <c r="G12" s="4">
        <v>0</v>
      </c>
      <c r="H12" s="22" t="str">
        <f t="shared" si="0"/>
        <v>0%</v>
      </c>
      <c r="I12" s="4">
        <v>0</v>
      </c>
      <c r="J12" s="4">
        <v>0</v>
      </c>
      <c r="K12" s="22" t="str">
        <f t="shared" si="1"/>
        <v>0%</v>
      </c>
      <c r="L12" s="4">
        <v>0</v>
      </c>
      <c r="M12" s="4">
        <v>2</v>
      </c>
      <c r="N12" s="22" t="str">
        <f t="shared" si="2"/>
        <v>0%</v>
      </c>
      <c r="O12" s="23">
        <f t="shared" si="3"/>
        <v>0</v>
      </c>
      <c r="P12" s="4">
        <v>0</v>
      </c>
      <c r="Q12" s="4">
        <v>1</v>
      </c>
      <c r="R12" s="4">
        <v>0</v>
      </c>
      <c r="S12" s="4">
        <v>0</v>
      </c>
      <c r="T12" s="10">
        <v>0</v>
      </c>
    </row>
    <row r="13" spans="1:20" ht="13.5">
      <c r="A13" s="9">
        <v>15</v>
      </c>
      <c r="B13" s="4" t="s">
        <v>26</v>
      </c>
      <c r="C13" s="4">
        <v>173</v>
      </c>
      <c r="D13" s="4">
        <v>3</v>
      </c>
      <c r="E13" s="4">
        <v>0</v>
      </c>
      <c r="F13" s="4">
        <v>0</v>
      </c>
      <c r="G13" s="4">
        <v>0</v>
      </c>
      <c r="H13" s="22" t="str">
        <f t="shared" si="0"/>
        <v>0%</v>
      </c>
      <c r="I13" s="4">
        <v>0</v>
      </c>
      <c r="J13" s="4">
        <v>0</v>
      </c>
      <c r="K13" s="22" t="str">
        <f t="shared" si="1"/>
        <v>0%</v>
      </c>
      <c r="L13" s="4">
        <v>0</v>
      </c>
      <c r="M13" s="4">
        <v>0</v>
      </c>
      <c r="N13" s="22" t="str">
        <f t="shared" si="2"/>
        <v>0%</v>
      </c>
      <c r="O13" s="23">
        <f t="shared" si="3"/>
        <v>0</v>
      </c>
      <c r="P13" s="4">
        <v>0</v>
      </c>
      <c r="Q13" s="4">
        <v>0</v>
      </c>
      <c r="R13" s="4">
        <v>0</v>
      </c>
      <c r="S13" s="4">
        <v>0</v>
      </c>
      <c r="T13" s="10">
        <v>0</v>
      </c>
    </row>
    <row r="14" spans="1:20" ht="13.5">
      <c r="A14" s="9">
        <v>16</v>
      </c>
      <c r="B14" s="4" t="s">
        <v>27</v>
      </c>
      <c r="C14" s="4">
        <v>181</v>
      </c>
      <c r="D14" s="4">
        <v>2</v>
      </c>
      <c r="E14" s="4">
        <v>0</v>
      </c>
      <c r="F14" s="4">
        <v>0</v>
      </c>
      <c r="G14" s="4">
        <v>0</v>
      </c>
      <c r="H14" s="22" t="str">
        <f t="shared" si="0"/>
        <v>0%</v>
      </c>
      <c r="I14" s="4">
        <v>0</v>
      </c>
      <c r="J14" s="4">
        <v>0</v>
      </c>
      <c r="K14" s="22" t="str">
        <f t="shared" si="1"/>
        <v>0%</v>
      </c>
      <c r="L14" s="4">
        <v>0</v>
      </c>
      <c r="M14" s="4">
        <v>0</v>
      </c>
      <c r="N14" s="22" t="str">
        <f t="shared" si="2"/>
        <v>0%</v>
      </c>
      <c r="O14" s="23">
        <f t="shared" si="3"/>
        <v>0</v>
      </c>
      <c r="P14" s="4">
        <v>0</v>
      </c>
      <c r="Q14" s="4">
        <v>0</v>
      </c>
      <c r="R14" s="4">
        <v>0</v>
      </c>
      <c r="S14" s="4">
        <v>1</v>
      </c>
      <c r="T14" s="10">
        <v>0</v>
      </c>
    </row>
    <row r="15" spans="1:20" ht="13.5">
      <c r="A15" s="9">
        <v>17</v>
      </c>
      <c r="B15" s="4" t="s">
        <v>28</v>
      </c>
      <c r="C15" s="4">
        <v>185</v>
      </c>
      <c r="D15" s="4">
        <v>2</v>
      </c>
      <c r="E15" s="4">
        <v>0</v>
      </c>
      <c r="F15" s="4">
        <v>0</v>
      </c>
      <c r="G15" s="4">
        <v>0</v>
      </c>
      <c r="H15" s="22" t="str">
        <f t="shared" si="0"/>
        <v>0%</v>
      </c>
      <c r="I15" s="4">
        <v>0</v>
      </c>
      <c r="J15" s="4">
        <v>0</v>
      </c>
      <c r="K15" s="22" t="str">
        <f t="shared" si="1"/>
        <v>0%</v>
      </c>
      <c r="L15" s="4">
        <v>0</v>
      </c>
      <c r="M15" s="4">
        <v>0</v>
      </c>
      <c r="N15" s="22" t="str">
        <f t="shared" si="2"/>
        <v>0%</v>
      </c>
      <c r="O15" s="23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10">
        <v>0</v>
      </c>
    </row>
    <row r="16" spans="1:20" ht="14.25" thickBot="1">
      <c r="A16" s="11">
        <v>18</v>
      </c>
      <c r="B16" s="12" t="s">
        <v>37</v>
      </c>
      <c r="C16" s="12">
        <v>175</v>
      </c>
      <c r="D16" s="12">
        <v>2</v>
      </c>
      <c r="E16" s="12">
        <v>0</v>
      </c>
      <c r="F16" s="15">
        <v>0</v>
      </c>
      <c r="G16" s="15">
        <v>0</v>
      </c>
      <c r="H16" s="24" t="str">
        <f t="shared" si="0"/>
        <v>0%</v>
      </c>
      <c r="I16" s="15">
        <v>0</v>
      </c>
      <c r="J16" s="15">
        <v>0</v>
      </c>
      <c r="K16" s="24" t="str">
        <f t="shared" si="1"/>
        <v>0%</v>
      </c>
      <c r="L16" s="15">
        <v>0</v>
      </c>
      <c r="M16" s="15">
        <v>0</v>
      </c>
      <c r="N16" s="24" t="str">
        <f t="shared" si="2"/>
        <v>0%</v>
      </c>
      <c r="O16" s="25">
        <f t="shared" si="3"/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</row>
    <row r="17" spans="6:15" ht="14.25" thickBot="1">
      <c r="F17" s="17">
        <f>SUM(F2:F16)</f>
        <v>7</v>
      </c>
      <c r="G17" s="18">
        <f>SUM(G2:G16)</f>
        <v>11</v>
      </c>
      <c r="H17" s="26">
        <f t="shared" si="0"/>
        <v>0.6363636363636364</v>
      </c>
      <c r="I17" s="17">
        <f>SUM(I2:I16)</f>
        <v>17</v>
      </c>
      <c r="J17" s="18">
        <f>SUM(J2:J16)</f>
        <v>31</v>
      </c>
      <c r="K17" s="26">
        <f t="shared" si="1"/>
        <v>0.5483870967741935</v>
      </c>
      <c r="L17" s="17">
        <f>SUM(L2:L16)</f>
        <v>15</v>
      </c>
      <c r="M17" s="18">
        <f>SUM(M2:M16)</f>
        <v>60</v>
      </c>
      <c r="N17" s="27">
        <f t="shared" si="2"/>
        <v>0.25</v>
      </c>
      <c r="O17" s="28" t="s">
        <v>33</v>
      </c>
    </row>
    <row r="18" ht="14.25" thickBot="1">
      <c r="O18" s="3">
        <f>SUM(O2:O16)</f>
        <v>86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34" bestFit="1" customWidth="1"/>
    <col min="2" max="2" width="9.00390625" style="34" customWidth="1"/>
    <col min="3" max="4" width="5.25390625" style="34" bestFit="1" customWidth="1"/>
    <col min="5" max="5" width="4.875" style="34" bestFit="1" customWidth="1"/>
    <col min="6" max="6" width="6.25390625" style="34" bestFit="1" customWidth="1"/>
    <col min="7" max="7" width="6.125" style="34" bestFit="1" customWidth="1"/>
    <col min="8" max="8" width="6.125" style="34" customWidth="1"/>
    <col min="9" max="9" width="6.25390625" style="34" bestFit="1" customWidth="1"/>
    <col min="10" max="10" width="6.125" style="34" bestFit="1" customWidth="1"/>
    <col min="11" max="11" width="6.125" style="34" customWidth="1"/>
    <col min="12" max="12" width="6.25390625" style="34" bestFit="1" customWidth="1"/>
    <col min="13" max="13" width="6.125" style="34" bestFit="1" customWidth="1"/>
    <col min="14" max="15" width="6.125" style="34" customWidth="1"/>
    <col min="16" max="16" width="5.50390625" style="34" bestFit="1" customWidth="1"/>
    <col min="17" max="17" width="5.375" style="34" bestFit="1" customWidth="1"/>
    <col min="18" max="18" width="5.00390625" style="34" bestFit="1" customWidth="1"/>
    <col min="19" max="19" width="5.875" style="34" bestFit="1" customWidth="1"/>
    <col min="20" max="20" width="5.25390625" style="34" bestFit="1" customWidth="1"/>
    <col min="21" max="16384" width="9.00390625" style="34" customWidth="1"/>
  </cols>
  <sheetData>
    <row r="1" spans="1:20" ht="13.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1" t="s">
        <v>38</v>
      </c>
      <c r="I1" s="30" t="s">
        <v>7</v>
      </c>
      <c r="J1" s="30" t="s">
        <v>8</v>
      </c>
      <c r="K1" s="31" t="s">
        <v>30</v>
      </c>
      <c r="L1" s="30" t="s">
        <v>9</v>
      </c>
      <c r="M1" s="30" t="s">
        <v>10</v>
      </c>
      <c r="N1" s="31" t="s">
        <v>31</v>
      </c>
      <c r="O1" s="32" t="s">
        <v>32</v>
      </c>
      <c r="P1" s="30" t="s">
        <v>11</v>
      </c>
      <c r="Q1" s="30" t="s">
        <v>12</v>
      </c>
      <c r="R1" s="30" t="s">
        <v>13</v>
      </c>
      <c r="S1" s="30" t="s">
        <v>14</v>
      </c>
      <c r="T1" s="33" t="s">
        <v>15</v>
      </c>
    </row>
    <row r="2" spans="1:20" ht="13.5">
      <c r="A2" s="35">
        <v>4</v>
      </c>
      <c r="B2" s="36" t="s">
        <v>16</v>
      </c>
      <c r="C2" s="36">
        <v>0</v>
      </c>
      <c r="D2" s="36">
        <v>3</v>
      </c>
      <c r="E2" s="36">
        <v>2</v>
      </c>
      <c r="F2" s="36">
        <v>1</v>
      </c>
      <c r="G2" s="36">
        <v>2</v>
      </c>
      <c r="H2" s="37">
        <f aca="true" t="shared" si="0" ref="H2:H17">IF(F2=0,"0%",F2/G2)</f>
        <v>0.5</v>
      </c>
      <c r="I2" s="36">
        <v>2</v>
      </c>
      <c r="J2" s="36">
        <v>7</v>
      </c>
      <c r="K2" s="37">
        <f aca="true" t="shared" si="1" ref="K2:K17">IF(I2=0,"0%",I2/J2)</f>
        <v>0.2857142857142857</v>
      </c>
      <c r="L2" s="36">
        <v>2</v>
      </c>
      <c r="M2" s="36">
        <v>10</v>
      </c>
      <c r="N2" s="37">
        <f aca="true" t="shared" si="2" ref="N2:N17">IF(L2=0,"0%",L2/M2)</f>
        <v>0.2</v>
      </c>
      <c r="O2" s="38">
        <f aca="true" t="shared" si="3" ref="O2:O16">F2+I2*2+L2*3</f>
        <v>11</v>
      </c>
      <c r="P2" s="36">
        <v>3</v>
      </c>
      <c r="Q2" s="36">
        <v>4</v>
      </c>
      <c r="R2" s="36">
        <v>10</v>
      </c>
      <c r="S2" s="36">
        <v>2</v>
      </c>
      <c r="T2" s="39">
        <v>0</v>
      </c>
    </row>
    <row r="3" spans="1:20" ht="13.5">
      <c r="A3" s="35">
        <v>5</v>
      </c>
      <c r="B3" s="36" t="s">
        <v>17</v>
      </c>
      <c r="C3" s="36">
        <v>0</v>
      </c>
      <c r="D3" s="36">
        <v>3</v>
      </c>
      <c r="E3" s="36">
        <v>0</v>
      </c>
      <c r="F3" s="36">
        <v>0</v>
      </c>
      <c r="G3" s="36">
        <v>0</v>
      </c>
      <c r="H3" s="37" t="str">
        <f t="shared" si="0"/>
        <v>0%</v>
      </c>
      <c r="I3" s="36">
        <v>0</v>
      </c>
      <c r="J3" s="36">
        <v>0</v>
      </c>
      <c r="K3" s="37" t="str">
        <f t="shared" si="1"/>
        <v>0%</v>
      </c>
      <c r="L3" s="36">
        <v>0</v>
      </c>
      <c r="M3" s="36">
        <v>1</v>
      </c>
      <c r="N3" s="37" t="str">
        <f t="shared" si="2"/>
        <v>0%</v>
      </c>
      <c r="O3" s="38">
        <f t="shared" si="3"/>
        <v>0</v>
      </c>
      <c r="P3" s="36">
        <v>0</v>
      </c>
      <c r="Q3" s="36">
        <v>0</v>
      </c>
      <c r="R3" s="36">
        <v>0</v>
      </c>
      <c r="S3" s="36">
        <v>0</v>
      </c>
      <c r="T3" s="39">
        <v>0</v>
      </c>
    </row>
    <row r="4" spans="1:20" ht="13.5">
      <c r="A4" s="35">
        <v>6</v>
      </c>
      <c r="B4" s="36" t="s">
        <v>18</v>
      </c>
      <c r="C4" s="36">
        <v>0</v>
      </c>
      <c r="D4" s="36">
        <v>3</v>
      </c>
      <c r="E4" s="36">
        <v>3</v>
      </c>
      <c r="F4" s="36">
        <v>0</v>
      </c>
      <c r="G4" s="36">
        <v>0</v>
      </c>
      <c r="H4" s="37" t="str">
        <f t="shared" si="0"/>
        <v>0%</v>
      </c>
      <c r="I4" s="36">
        <v>4</v>
      </c>
      <c r="J4" s="36">
        <v>6</v>
      </c>
      <c r="K4" s="37">
        <f t="shared" si="1"/>
        <v>0.6666666666666666</v>
      </c>
      <c r="L4" s="36">
        <v>3</v>
      </c>
      <c r="M4" s="36">
        <v>10</v>
      </c>
      <c r="N4" s="37">
        <f t="shared" si="2"/>
        <v>0.3</v>
      </c>
      <c r="O4" s="38">
        <f t="shared" si="3"/>
        <v>17</v>
      </c>
      <c r="P4" s="36">
        <v>3</v>
      </c>
      <c r="Q4" s="36">
        <v>5</v>
      </c>
      <c r="R4" s="36">
        <v>0</v>
      </c>
      <c r="S4" s="36">
        <v>5</v>
      </c>
      <c r="T4" s="39">
        <v>3</v>
      </c>
    </row>
    <row r="5" spans="1:20" ht="13.5">
      <c r="A5" s="35">
        <v>7</v>
      </c>
      <c r="B5" s="36" t="s">
        <v>19</v>
      </c>
      <c r="C5" s="36">
        <v>0</v>
      </c>
      <c r="D5" s="36">
        <v>3</v>
      </c>
      <c r="E5" s="36">
        <v>0</v>
      </c>
      <c r="F5" s="36">
        <v>0</v>
      </c>
      <c r="G5" s="36">
        <v>0</v>
      </c>
      <c r="H5" s="37" t="str">
        <f t="shared" si="0"/>
        <v>0%</v>
      </c>
      <c r="I5" s="36">
        <v>0</v>
      </c>
      <c r="J5" s="36">
        <v>0</v>
      </c>
      <c r="K5" s="37" t="str">
        <f t="shared" si="1"/>
        <v>0%</v>
      </c>
      <c r="L5" s="36">
        <v>0</v>
      </c>
      <c r="M5" s="36">
        <v>0</v>
      </c>
      <c r="N5" s="37" t="str">
        <f t="shared" si="2"/>
        <v>0%</v>
      </c>
      <c r="O5" s="38">
        <f t="shared" si="3"/>
        <v>0</v>
      </c>
      <c r="P5" s="36">
        <v>0</v>
      </c>
      <c r="Q5" s="36">
        <v>0</v>
      </c>
      <c r="R5" s="36">
        <v>0</v>
      </c>
      <c r="S5" s="36">
        <v>0</v>
      </c>
      <c r="T5" s="39">
        <v>0</v>
      </c>
    </row>
    <row r="6" spans="1:20" ht="13.5">
      <c r="A6" s="35">
        <v>8</v>
      </c>
      <c r="B6" s="36" t="s">
        <v>20</v>
      </c>
      <c r="C6" s="36">
        <v>0</v>
      </c>
      <c r="D6" s="36">
        <v>3</v>
      </c>
      <c r="E6" s="36">
        <v>0</v>
      </c>
      <c r="F6" s="36">
        <v>0</v>
      </c>
      <c r="G6" s="36">
        <v>0</v>
      </c>
      <c r="H6" s="37" t="str">
        <f t="shared" si="0"/>
        <v>0%</v>
      </c>
      <c r="I6" s="36">
        <v>0</v>
      </c>
      <c r="J6" s="36">
        <v>0</v>
      </c>
      <c r="K6" s="37" t="str">
        <f t="shared" si="1"/>
        <v>0%</v>
      </c>
      <c r="L6" s="36">
        <v>0</v>
      </c>
      <c r="M6" s="36">
        <v>0</v>
      </c>
      <c r="N6" s="37" t="str">
        <f t="shared" si="2"/>
        <v>0%</v>
      </c>
      <c r="O6" s="38">
        <f t="shared" si="3"/>
        <v>0</v>
      </c>
      <c r="P6" s="36">
        <v>0</v>
      </c>
      <c r="Q6" s="36">
        <v>0</v>
      </c>
      <c r="R6" s="36">
        <v>0</v>
      </c>
      <c r="S6" s="36">
        <v>0</v>
      </c>
      <c r="T6" s="39">
        <v>0</v>
      </c>
    </row>
    <row r="7" spans="1:20" ht="13.5">
      <c r="A7" s="35">
        <v>9</v>
      </c>
      <c r="B7" s="36" t="s">
        <v>21</v>
      </c>
      <c r="C7" s="36">
        <v>0</v>
      </c>
      <c r="D7" s="36">
        <v>3</v>
      </c>
      <c r="E7" s="36">
        <v>0</v>
      </c>
      <c r="F7" s="36">
        <v>0</v>
      </c>
      <c r="G7" s="36">
        <v>0</v>
      </c>
      <c r="H7" s="37" t="str">
        <f t="shared" si="0"/>
        <v>0%</v>
      </c>
      <c r="I7" s="36">
        <v>0</v>
      </c>
      <c r="J7" s="36">
        <v>0</v>
      </c>
      <c r="K7" s="37" t="str">
        <f t="shared" si="1"/>
        <v>0%</v>
      </c>
      <c r="L7" s="36">
        <v>0</v>
      </c>
      <c r="M7" s="36">
        <v>0</v>
      </c>
      <c r="N7" s="37" t="str">
        <f t="shared" si="2"/>
        <v>0%</v>
      </c>
      <c r="O7" s="38">
        <f t="shared" si="3"/>
        <v>0</v>
      </c>
      <c r="P7" s="36">
        <v>0</v>
      </c>
      <c r="Q7" s="36">
        <v>0</v>
      </c>
      <c r="R7" s="36">
        <v>0</v>
      </c>
      <c r="S7" s="36">
        <v>0</v>
      </c>
      <c r="T7" s="39">
        <v>0</v>
      </c>
    </row>
    <row r="8" spans="1:20" ht="13.5">
      <c r="A8" s="35">
        <v>10</v>
      </c>
      <c r="B8" s="36" t="s">
        <v>22</v>
      </c>
      <c r="C8" s="36">
        <v>0</v>
      </c>
      <c r="D8" s="36">
        <v>3</v>
      </c>
      <c r="E8" s="36">
        <v>0</v>
      </c>
      <c r="F8" s="36">
        <v>0</v>
      </c>
      <c r="G8" s="36">
        <v>0</v>
      </c>
      <c r="H8" s="37" t="str">
        <f t="shared" si="0"/>
        <v>0%</v>
      </c>
      <c r="I8" s="36">
        <v>0</v>
      </c>
      <c r="J8" s="36">
        <v>0</v>
      </c>
      <c r="K8" s="37" t="str">
        <f t="shared" si="1"/>
        <v>0%</v>
      </c>
      <c r="L8" s="36">
        <v>0</v>
      </c>
      <c r="M8" s="36">
        <v>0</v>
      </c>
      <c r="N8" s="37" t="str">
        <f t="shared" si="2"/>
        <v>0%</v>
      </c>
      <c r="O8" s="38">
        <f t="shared" si="3"/>
        <v>0</v>
      </c>
      <c r="P8" s="36">
        <v>0</v>
      </c>
      <c r="Q8" s="36">
        <v>0</v>
      </c>
      <c r="R8" s="36">
        <v>0</v>
      </c>
      <c r="S8" s="36">
        <v>0</v>
      </c>
      <c r="T8" s="39">
        <v>0</v>
      </c>
    </row>
    <row r="9" spans="1:20" ht="13.5">
      <c r="A9" s="35">
        <v>11</v>
      </c>
      <c r="B9" s="36" t="s">
        <v>23</v>
      </c>
      <c r="C9" s="36">
        <v>0</v>
      </c>
      <c r="D9" s="36">
        <v>3</v>
      </c>
      <c r="E9" s="36">
        <v>3</v>
      </c>
      <c r="F9" s="36">
        <v>1</v>
      </c>
      <c r="G9" s="36">
        <v>2</v>
      </c>
      <c r="H9" s="37">
        <f t="shared" si="0"/>
        <v>0.5</v>
      </c>
      <c r="I9" s="36">
        <v>9</v>
      </c>
      <c r="J9" s="36">
        <v>15</v>
      </c>
      <c r="K9" s="37">
        <f t="shared" si="1"/>
        <v>0.6</v>
      </c>
      <c r="L9" s="36">
        <v>0</v>
      </c>
      <c r="M9" s="36">
        <v>0</v>
      </c>
      <c r="N9" s="37" t="str">
        <f t="shared" si="2"/>
        <v>0%</v>
      </c>
      <c r="O9" s="38">
        <f t="shared" si="3"/>
        <v>19</v>
      </c>
      <c r="P9" s="36">
        <v>2</v>
      </c>
      <c r="Q9" s="36">
        <v>5</v>
      </c>
      <c r="R9" s="36">
        <v>1</v>
      </c>
      <c r="S9" s="36">
        <v>2</v>
      </c>
      <c r="T9" s="39">
        <v>5</v>
      </c>
    </row>
    <row r="10" spans="1:20" ht="13.5">
      <c r="A10" s="35">
        <v>12</v>
      </c>
      <c r="B10" s="36" t="s">
        <v>24</v>
      </c>
      <c r="C10" s="36">
        <v>0</v>
      </c>
      <c r="D10" s="36">
        <v>3</v>
      </c>
      <c r="E10" s="36">
        <v>3</v>
      </c>
      <c r="F10" s="36">
        <v>0</v>
      </c>
      <c r="G10" s="36">
        <v>0</v>
      </c>
      <c r="H10" s="37" t="str">
        <f t="shared" si="0"/>
        <v>0%</v>
      </c>
      <c r="I10" s="36">
        <v>2</v>
      </c>
      <c r="J10" s="36">
        <v>5</v>
      </c>
      <c r="K10" s="37">
        <f t="shared" si="1"/>
        <v>0.4</v>
      </c>
      <c r="L10" s="36">
        <v>0</v>
      </c>
      <c r="M10" s="36">
        <v>1</v>
      </c>
      <c r="N10" s="37" t="str">
        <f t="shared" si="2"/>
        <v>0%</v>
      </c>
      <c r="O10" s="38">
        <f t="shared" si="3"/>
        <v>4</v>
      </c>
      <c r="P10" s="36">
        <v>3</v>
      </c>
      <c r="Q10" s="36">
        <v>3</v>
      </c>
      <c r="R10" s="36">
        <v>0</v>
      </c>
      <c r="S10" s="36">
        <v>4</v>
      </c>
      <c r="T10" s="39">
        <v>0</v>
      </c>
    </row>
    <row r="11" spans="1:20" ht="13.5">
      <c r="A11" s="35">
        <v>13</v>
      </c>
      <c r="B11" s="36" t="s">
        <v>25</v>
      </c>
      <c r="C11" s="36">
        <v>0</v>
      </c>
      <c r="D11" s="36">
        <v>3</v>
      </c>
      <c r="E11" s="36">
        <v>1</v>
      </c>
      <c r="F11" s="36">
        <v>0</v>
      </c>
      <c r="G11" s="36">
        <v>0</v>
      </c>
      <c r="H11" s="37" t="str">
        <f t="shared" si="0"/>
        <v>0%</v>
      </c>
      <c r="I11" s="36">
        <v>1</v>
      </c>
      <c r="J11" s="36">
        <v>2</v>
      </c>
      <c r="K11" s="37">
        <f t="shared" si="1"/>
        <v>0.5</v>
      </c>
      <c r="L11" s="36">
        <v>4</v>
      </c>
      <c r="M11" s="36">
        <v>15</v>
      </c>
      <c r="N11" s="37">
        <f t="shared" si="2"/>
        <v>0.26666666666666666</v>
      </c>
      <c r="O11" s="38">
        <f t="shared" si="3"/>
        <v>14</v>
      </c>
      <c r="P11" s="36">
        <v>1</v>
      </c>
      <c r="Q11" s="36">
        <v>5</v>
      </c>
      <c r="R11" s="36">
        <v>1</v>
      </c>
      <c r="S11" s="36">
        <v>3</v>
      </c>
      <c r="T11" s="39">
        <v>2</v>
      </c>
    </row>
    <row r="12" spans="1:20" ht="13.5">
      <c r="A12" s="35">
        <v>14</v>
      </c>
      <c r="B12" s="36" t="s">
        <v>24</v>
      </c>
      <c r="C12" s="36">
        <v>0</v>
      </c>
      <c r="D12" s="36">
        <v>2</v>
      </c>
      <c r="E12" s="36">
        <v>2</v>
      </c>
      <c r="F12" s="36">
        <v>0</v>
      </c>
      <c r="G12" s="36">
        <v>0</v>
      </c>
      <c r="H12" s="37" t="str">
        <f t="shared" si="0"/>
        <v>0%</v>
      </c>
      <c r="I12" s="36">
        <v>1</v>
      </c>
      <c r="J12" s="36">
        <v>1</v>
      </c>
      <c r="K12" s="37">
        <f t="shared" si="1"/>
        <v>1</v>
      </c>
      <c r="L12" s="36">
        <v>0</v>
      </c>
      <c r="M12" s="36">
        <v>3</v>
      </c>
      <c r="N12" s="37" t="str">
        <f t="shared" si="2"/>
        <v>0%</v>
      </c>
      <c r="O12" s="38">
        <f t="shared" si="3"/>
        <v>2</v>
      </c>
      <c r="P12" s="36">
        <v>2</v>
      </c>
      <c r="Q12" s="36">
        <v>4</v>
      </c>
      <c r="R12" s="36">
        <v>5</v>
      </c>
      <c r="S12" s="36">
        <v>5</v>
      </c>
      <c r="T12" s="39">
        <v>3</v>
      </c>
    </row>
    <row r="13" spans="1:20" ht="13.5">
      <c r="A13" s="35">
        <v>15</v>
      </c>
      <c r="B13" s="36" t="s">
        <v>26</v>
      </c>
      <c r="C13" s="36">
        <v>0</v>
      </c>
      <c r="D13" s="36">
        <v>3</v>
      </c>
      <c r="E13" s="36">
        <v>0</v>
      </c>
      <c r="F13" s="36">
        <v>0</v>
      </c>
      <c r="G13" s="36">
        <v>0</v>
      </c>
      <c r="H13" s="37" t="str">
        <f t="shared" si="0"/>
        <v>0%</v>
      </c>
      <c r="I13" s="36">
        <v>0</v>
      </c>
      <c r="J13" s="36">
        <v>0</v>
      </c>
      <c r="K13" s="37" t="str">
        <f t="shared" si="1"/>
        <v>0%</v>
      </c>
      <c r="L13" s="36">
        <v>0</v>
      </c>
      <c r="M13" s="36">
        <v>0</v>
      </c>
      <c r="N13" s="37" t="str">
        <f t="shared" si="2"/>
        <v>0%</v>
      </c>
      <c r="O13" s="38">
        <f t="shared" si="3"/>
        <v>0</v>
      </c>
      <c r="P13" s="36">
        <v>0</v>
      </c>
      <c r="Q13" s="36">
        <v>0</v>
      </c>
      <c r="R13" s="36">
        <v>0</v>
      </c>
      <c r="S13" s="36">
        <v>0</v>
      </c>
      <c r="T13" s="39">
        <v>0</v>
      </c>
    </row>
    <row r="14" spans="1:20" ht="13.5">
      <c r="A14" s="35">
        <v>16</v>
      </c>
      <c r="B14" s="36" t="s">
        <v>27</v>
      </c>
      <c r="C14" s="36">
        <v>0</v>
      </c>
      <c r="D14" s="36">
        <v>2</v>
      </c>
      <c r="E14" s="36">
        <v>0</v>
      </c>
      <c r="F14" s="36">
        <v>0</v>
      </c>
      <c r="G14" s="36">
        <v>0</v>
      </c>
      <c r="H14" s="37" t="str">
        <f t="shared" si="0"/>
        <v>0%</v>
      </c>
      <c r="I14" s="36">
        <v>0</v>
      </c>
      <c r="J14" s="36">
        <v>0</v>
      </c>
      <c r="K14" s="37" t="str">
        <f t="shared" si="1"/>
        <v>0%</v>
      </c>
      <c r="L14" s="36">
        <v>0</v>
      </c>
      <c r="M14" s="36">
        <v>0</v>
      </c>
      <c r="N14" s="37" t="str">
        <f t="shared" si="2"/>
        <v>0%</v>
      </c>
      <c r="O14" s="38">
        <f t="shared" si="3"/>
        <v>0</v>
      </c>
      <c r="P14" s="36">
        <v>0</v>
      </c>
      <c r="Q14" s="36">
        <v>0</v>
      </c>
      <c r="R14" s="36">
        <v>0</v>
      </c>
      <c r="S14" s="36">
        <v>0</v>
      </c>
      <c r="T14" s="39">
        <v>0</v>
      </c>
    </row>
    <row r="15" spans="1:20" ht="13.5">
      <c r="A15" s="35">
        <v>17</v>
      </c>
      <c r="B15" s="36" t="s">
        <v>28</v>
      </c>
      <c r="C15" s="36">
        <v>0</v>
      </c>
      <c r="D15" s="36">
        <v>2</v>
      </c>
      <c r="E15" s="36">
        <v>0</v>
      </c>
      <c r="F15" s="36">
        <v>0</v>
      </c>
      <c r="G15" s="36">
        <v>0</v>
      </c>
      <c r="H15" s="37" t="str">
        <f t="shared" si="0"/>
        <v>0%</v>
      </c>
      <c r="I15" s="36">
        <v>0</v>
      </c>
      <c r="J15" s="36">
        <v>0</v>
      </c>
      <c r="K15" s="37" t="str">
        <f t="shared" si="1"/>
        <v>0%</v>
      </c>
      <c r="L15" s="36">
        <v>0</v>
      </c>
      <c r="M15" s="36">
        <v>0</v>
      </c>
      <c r="N15" s="37" t="str">
        <f t="shared" si="2"/>
        <v>0%</v>
      </c>
      <c r="O15" s="38">
        <f t="shared" si="3"/>
        <v>0</v>
      </c>
      <c r="P15" s="36">
        <v>0</v>
      </c>
      <c r="Q15" s="36">
        <v>0</v>
      </c>
      <c r="R15" s="36">
        <v>0</v>
      </c>
      <c r="S15" s="36">
        <v>0</v>
      </c>
      <c r="T15" s="39">
        <v>0</v>
      </c>
    </row>
    <row r="16" spans="1:20" ht="14.25" thickBot="1">
      <c r="A16" s="40">
        <v>18</v>
      </c>
      <c r="B16" s="41" t="s">
        <v>40</v>
      </c>
      <c r="C16" s="41">
        <v>0</v>
      </c>
      <c r="D16" s="41">
        <v>2</v>
      </c>
      <c r="E16" s="41">
        <v>0</v>
      </c>
      <c r="F16" s="42">
        <v>0</v>
      </c>
      <c r="G16" s="42">
        <v>0</v>
      </c>
      <c r="H16" s="43" t="str">
        <f t="shared" si="0"/>
        <v>0%</v>
      </c>
      <c r="I16" s="42">
        <v>0</v>
      </c>
      <c r="J16" s="42">
        <v>0</v>
      </c>
      <c r="K16" s="43" t="str">
        <f t="shared" si="1"/>
        <v>0%</v>
      </c>
      <c r="L16" s="42">
        <v>0</v>
      </c>
      <c r="M16" s="42">
        <v>0</v>
      </c>
      <c r="N16" s="43" t="str">
        <f t="shared" si="2"/>
        <v>0%</v>
      </c>
      <c r="O16" s="44">
        <f t="shared" si="3"/>
        <v>0</v>
      </c>
      <c r="P16" s="41">
        <v>0</v>
      </c>
      <c r="Q16" s="41">
        <v>0</v>
      </c>
      <c r="R16" s="41">
        <v>0</v>
      </c>
      <c r="S16" s="41">
        <v>0</v>
      </c>
      <c r="T16" s="45">
        <v>0</v>
      </c>
    </row>
    <row r="17" spans="6:15" ht="14.25" thickBot="1">
      <c r="F17" s="46">
        <f>SUM(F2:F16)</f>
        <v>2</v>
      </c>
      <c r="G17" s="47">
        <f>SUM(G2:G16)</f>
        <v>4</v>
      </c>
      <c r="H17" s="48">
        <f t="shared" si="0"/>
        <v>0.5</v>
      </c>
      <c r="I17" s="46">
        <f>SUM(I2:I16)</f>
        <v>19</v>
      </c>
      <c r="J17" s="47">
        <f>SUM(J2:J16)</f>
        <v>36</v>
      </c>
      <c r="K17" s="48">
        <f t="shared" si="1"/>
        <v>0.5277777777777778</v>
      </c>
      <c r="L17" s="46">
        <f>SUM(L2:L16)</f>
        <v>9</v>
      </c>
      <c r="M17" s="47">
        <f>SUM(M2:M16)</f>
        <v>40</v>
      </c>
      <c r="N17" s="49">
        <f t="shared" si="2"/>
        <v>0.225</v>
      </c>
      <c r="O17" s="50" t="s">
        <v>39</v>
      </c>
    </row>
    <row r="18" ht="14.25" thickBot="1">
      <c r="O18" s="51">
        <f>SUM(O2:O16)</f>
        <v>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31" t="s">
        <v>41</v>
      </c>
      <c r="I1" s="6" t="s">
        <v>7</v>
      </c>
      <c r="J1" s="6" t="s">
        <v>8</v>
      </c>
      <c r="K1" s="31" t="s">
        <v>30</v>
      </c>
      <c r="L1" s="6" t="s">
        <v>9</v>
      </c>
      <c r="M1" s="6" t="s">
        <v>10</v>
      </c>
      <c r="N1" s="31" t="s">
        <v>31</v>
      </c>
      <c r="O1" s="32" t="s">
        <v>32</v>
      </c>
      <c r="P1" s="6" t="s">
        <v>11</v>
      </c>
      <c r="Q1" s="6" t="s">
        <v>12</v>
      </c>
      <c r="R1" s="6" t="s">
        <v>13</v>
      </c>
      <c r="S1" s="6" t="s">
        <v>14</v>
      </c>
      <c r="T1" s="8" t="s">
        <v>15</v>
      </c>
    </row>
    <row r="2" spans="1:20" ht="13.5">
      <c r="A2" s="9">
        <v>4</v>
      </c>
      <c r="B2" s="4" t="s">
        <v>16</v>
      </c>
      <c r="C2" s="4">
        <v>0</v>
      </c>
      <c r="D2" s="4">
        <v>3</v>
      </c>
      <c r="E2" s="4">
        <v>2</v>
      </c>
      <c r="F2" s="4">
        <v>0</v>
      </c>
      <c r="G2" s="4">
        <v>0</v>
      </c>
      <c r="H2" s="37" t="str">
        <f aca="true" t="shared" si="0" ref="H2:H17">IF(F2=0,"0%",F2/G2)</f>
        <v>0%</v>
      </c>
      <c r="I2" s="4">
        <v>2</v>
      </c>
      <c r="J2" s="4">
        <v>8</v>
      </c>
      <c r="K2" s="37">
        <f aca="true" t="shared" si="1" ref="K2:K17">IF(I2=0,"0%",I2/J2)</f>
        <v>0.25</v>
      </c>
      <c r="L2" s="4">
        <v>3</v>
      </c>
      <c r="M2" s="4">
        <v>8</v>
      </c>
      <c r="N2" s="37">
        <f aca="true" t="shared" si="2" ref="N2:N17">IF(L2=0,"0%",L2/M2)</f>
        <v>0.375</v>
      </c>
      <c r="O2" s="38">
        <f aca="true" t="shared" si="3" ref="O2:O16">F2+I2*2+L2*3</f>
        <v>13</v>
      </c>
      <c r="P2" s="4">
        <v>2</v>
      </c>
      <c r="Q2" s="4">
        <v>2</v>
      </c>
      <c r="R2" s="4">
        <v>1</v>
      </c>
      <c r="S2" s="4">
        <v>1</v>
      </c>
      <c r="T2" s="10">
        <v>0</v>
      </c>
    </row>
    <row r="3" spans="1:20" ht="13.5">
      <c r="A3" s="9">
        <v>5</v>
      </c>
      <c r="B3" s="4" t="s">
        <v>17</v>
      </c>
      <c r="C3" s="4">
        <v>0</v>
      </c>
      <c r="D3" s="4">
        <v>3</v>
      </c>
      <c r="E3" s="4">
        <v>0</v>
      </c>
      <c r="F3" s="4">
        <v>0</v>
      </c>
      <c r="G3" s="4">
        <v>0</v>
      </c>
      <c r="H3" s="37" t="str">
        <f t="shared" si="0"/>
        <v>0%</v>
      </c>
      <c r="I3" s="4">
        <v>0</v>
      </c>
      <c r="J3" s="4">
        <v>0</v>
      </c>
      <c r="K3" s="37" t="str">
        <f t="shared" si="1"/>
        <v>0%</v>
      </c>
      <c r="L3" s="4">
        <v>0</v>
      </c>
      <c r="M3" s="4">
        <v>2</v>
      </c>
      <c r="N3" s="37" t="str">
        <f t="shared" si="2"/>
        <v>0%</v>
      </c>
      <c r="O3" s="38">
        <f t="shared" si="3"/>
        <v>0</v>
      </c>
      <c r="P3" s="4">
        <v>0</v>
      </c>
      <c r="Q3" s="4">
        <v>0</v>
      </c>
      <c r="R3" s="4">
        <v>0</v>
      </c>
      <c r="S3" s="4">
        <v>0</v>
      </c>
      <c r="T3" s="10">
        <v>0</v>
      </c>
    </row>
    <row r="4" spans="1:20" ht="13.5">
      <c r="A4" s="9">
        <v>6</v>
      </c>
      <c r="B4" s="4" t="s">
        <v>18</v>
      </c>
      <c r="C4" s="4">
        <v>0</v>
      </c>
      <c r="D4" s="4">
        <v>3</v>
      </c>
      <c r="E4" s="4">
        <v>4</v>
      </c>
      <c r="F4" s="4">
        <v>0</v>
      </c>
      <c r="G4" s="4">
        <v>0</v>
      </c>
      <c r="H4" s="37" t="str">
        <f t="shared" si="0"/>
        <v>0%</v>
      </c>
      <c r="I4" s="4">
        <v>2</v>
      </c>
      <c r="J4" s="4">
        <v>4</v>
      </c>
      <c r="K4" s="37">
        <f t="shared" si="1"/>
        <v>0.5</v>
      </c>
      <c r="L4" s="4">
        <v>2</v>
      </c>
      <c r="M4" s="4">
        <v>6</v>
      </c>
      <c r="N4" s="37">
        <f t="shared" si="2"/>
        <v>0.3333333333333333</v>
      </c>
      <c r="O4" s="38">
        <f t="shared" si="3"/>
        <v>10</v>
      </c>
      <c r="P4" s="4">
        <v>2</v>
      </c>
      <c r="Q4" s="4">
        <v>0</v>
      </c>
      <c r="R4" s="4">
        <v>0</v>
      </c>
      <c r="S4" s="4">
        <v>1</v>
      </c>
      <c r="T4" s="10">
        <v>0</v>
      </c>
    </row>
    <row r="5" spans="1:20" ht="13.5">
      <c r="A5" s="9">
        <v>7</v>
      </c>
      <c r="B5" s="4" t="s">
        <v>19</v>
      </c>
      <c r="C5" s="4">
        <v>0</v>
      </c>
      <c r="D5" s="4">
        <v>3</v>
      </c>
      <c r="E5" s="4">
        <v>0</v>
      </c>
      <c r="F5" s="4">
        <v>0</v>
      </c>
      <c r="G5" s="4">
        <v>0</v>
      </c>
      <c r="H5" s="37" t="str">
        <f t="shared" si="0"/>
        <v>0%</v>
      </c>
      <c r="I5" s="4">
        <v>0</v>
      </c>
      <c r="J5" s="4">
        <v>0</v>
      </c>
      <c r="K5" s="37" t="str">
        <f t="shared" si="1"/>
        <v>0%</v>
      </c>
      <c r="L5" s="4">
        <v>0</v>
      </c>
      <c r="M5" s="4">
        <v>0</v>
      </c>
      <c r="N5" s="37" t="str">
        <f t="shared" si="2"/>
        <v>0%</v>
      </c>
      <c r="O5" s="38">
        <f t="shared" si="3"/>
        <v>0</v>
      </c>
      <c r="P5" s="4">
        <v>0</v>
      </c>
      <c r="Q5" s="4">
        <v>0</v>
      </c>
      <c r="R5" s="4">
        <v>0</v>
      </c>
      <c r="S5" s="4">
        <v>0</v>
      </c>
      <c r="T5" s="10">
        <v>0</v>
      </c>
    </row>
    <row r="6" spans="1:20" ht="13.5">
      <c r="A6" s="9">
        <v>8</v>
      </c>
      <c r="B6" s="4" t="s">
        <v>20</v>
      </c>
      <c r="C6" s="4">
        <v>0</v>
      </c>
      <c r="D6" s="4">
        <v>3</v>
      </c>
      <c r="E6" s="4">
        <v>0</v>
      </c>
      <c r="F6" s="4">
        <v>0</v>
      </c>
      <c r="G6" s="4">
        <v>0</v>
      </c>
      <c r="H6" s="37" t="str">
        <f t="shared" si="0"/>
        <v>0%</v>
      </c>
      <c r="I6" s="4">
        <v>0</v>
      </c>
      <c r="J6" s="4">
        <v>0</v>
      </c>
      <c r="K6" s="37" t="str">
        <f t="shared" si="1"/>
        <v>0%</v>
      </c>
      <c r="L6" s="4">
        <v>0</v>
      </c>
      <c r="M6" s="4">
        <v>0</v>
      </c>
      <c r="N6" s="37" t="str">
        <f t="shared" si="2"/>
        <v>0%</v>
      </c>
      <c r="O6" s="38">
        <f t="shared" si="3"/>
        <v>0</v>
      </c>
      <c r="P6" s="4">
        <v>0</v>
      </c>
      <c r="Q6" s="4">
        <v>0</v>
      </c>
      <c r="R6" s="4">
        <v>0</v>
      </c>
      <c r="S6" s="4">
        <v>0</v>
      </c>
      <c r="T6" s="10">
        <v>0</v>
      </c>
    </row>
    <row r="7" spans="1:20" ht="13.5">
      <c r="A7" s="9">
        <v>9</v>
      </c>
      <c r="B7" s="4" t="s">
        <v>21</v>
      </c>
      <c r="C7" s="4">
        <v>0</v>
      </c>
      <c r="D7" s="4">
        <v>3</v>
      </c>
      <c r="E7" s="4">
        <v>0</v>
      </c>
      <c r="F7" s="4">
        <v>0</v>
      </c>
      <c r="G7" s="4">
        <v>0</v>
      </c>
      <c r="H7" s="37" t="str">
        <f t="shared" si="0"/>
        <v>0%</v>
      </c>
      <c r="I7" s="4">
        <v>0</v>
      </c>
      <c r="J7" s="4">
        <v>0</v>
      </c>
      <c r="K7" s="37" t="str">
        <f t="shared" si="1"/>
        <v>0%</v>
      </c>
      <c r="L7" s="4">
        <v>0</v>
      </c>
      <c r="M7" s="4">
        <v>0</v>
      </c>
      <c r="N7" s="37" t="str">
        <f t="shared" si="2"/>
        <v>0%</v>
      </c>
      <c r="O7" s="38">
        <f t="shared" si="3"/>
        <v>0</v>
      </c>
      <c r="P7" s="4">
        <v>0</v>
      </c>
      <c r="Q7" s="4">
        <v>0</v>
      </c>
      <c r="R7" s="4">
        <v>0</v>
      </c>
      <c r="S7" s="4">
        <v>0</v>
      </c>
      <c r="T7" s="10">
        <v>0</v>
      </c>
    </row>
    <row r="8" spans="1:20" ht="13.5">
      <c r="A8" s="9">
        <v>10</v>
      </c>
      <c r="B8" s="4" t="s">
        <v>22</v>
      </c>
      <c r="C8" s="4">
        <v>0</v>
      </c>
      <c r="D8" s="4">
        <v>3</v>
      </c>
      <c r="E8" s="4">
        <v>0</v>
      </c>
      <c r="F8" s="4">
        <v>0</v>
      </c>
      <c r="G8" s="4">
        <v>0</v>
      </c>
      <c r="H8" s="37" t="str">
        <f t="shared" si="0"/>
        <v>0%</v>
      </c>
      <c r="I8" s="4">
        <v>0</v>
      </c>
      <c r="J8" s="4">
        <v>0</v>
      </c>
      <c r="K8" s="37" t="str">
        <f t="shared" si="1"/>
        <v>0%</v>
      </c>
      <c r="L8" s="4">
        <v>0</v>
      </c>
      <c r="M8" s="4">
        <v>0</v>
      </c>
      <c r="N8" s="37" t="str">
        <f t="shared" si="2"/>
        <v>0%</v>
      </c>
      <c r="O8" s="38">
        <f t="shared" si="3"/>
        <v>0</v>
      </c>
      <c r="P8" s="4">
        <v>0</v>
      </c>
      <c r="Q8" s="4">
        <v>0</v>
      </c>
      <c r="R8" s="4">
        <v>0</v>
      </c>
      <c r="S8" s="4">
        <v>0</v>
      </c>
      <c r="T8" s="10">
        <v>0</v>
      </c>
    </row>
    <row r="9" spans="1:20" ht="13.5">
      <c r="A9" s="9">
        <v>11</v>
      </c>
      <c r="B9" s="4" t="s">
        <v>23</v>
      </c>
      <c r="C9" s="4">
        <v>0</v>
      </c>
      <c r="D9" s="4">
        <v>3</v>
      </c>
      <c r="E9" s="4">
        <v>3</v>
      </c>
      <c r="F9" s="4">
        <v>0</v>
      </c>
      <c r="G9" s="4">
        <v>0</v>
      </c>
      <c r="H9" s="37" t="str">
        <f t="shared" si="0"/>
        <v>0%</v>
      </c>
      <c r="I9" s="4">
        <v>1</v>
      </c>
      <c r="J9" s="4">
        <v>1</v>
      </c>
      <c r="K9" s="37">
        <f t="shared" si="1"/>
        <v>1</v>
      </c>
      <c r="L9" s="4">
        <v>0</v>
      </c>
      <c r="M9" s="4">
        <v>0</v>
      </c>
      <c r="N9" s="37" t="str">
        <f t="shared" si="2"/>
        <v>0%</v>
      </c>
      <c r="O9" s="38">
        <f t="shared" si="3"/>
        <v>2</v>
      </c>
      <c r="P9" s="4">
        <v>1</v>
      </c>
      <c r="Q9" s="4">
        <v>1</v>
      </c>
      <c r="R9" s="4">
        <v>0</v>
      </c>
      <c r="S9" s="4">
        <v>0</v>
      </c>
      <c r="T9" s="10">
        <v>0</v>
      </c>
    </row>
    <row r="10" spans="1:20" ht="13.5">
      <c r="A10" s="9">
        <v>12</v>
      </c>
      <c r="B10" s="4" t="s">
        <v>24</v>
      </c>
      <c r="C10" s="4">
        <v>0</v>
      </c>
      <c r="D10" s="4">
        <v>3</v>
      </c>
      <c r="E10" s="4">
        <v>3</v>
      </c>
      <c r="F10" s="4">
        <v>3</v>
      </c>
      <c r="G10" s="4">
        <v>7</v>
      </c>
      <c r="H10" s="37">
        <f t="shared" si="0"/>
        <v>0.42857142857142855</v>
      </c>
      <c r="I10" s="4">
        <v>5</v>
      </c>
      <c r="J10" s="4">
        <v>9</v>
      </c>
      <c r="K10" s="37">
        <f t="shared" si="1"/>
        <v>0.5555555555555556</v>
      </c>
      <c r="L10" s="4">
        <v>0</v>
      </c>
      <c r="M10" s="4">
        <v>4</v>
      </c>
      <c r="N10" s="37" t="str">
        <f t="shared" si="2"/>
        <v>0%</v>
      </c>
      <c r="O10" s="38">
        <f t="shared" si="3"/>
        <v>13</v>
      </c>
      <c r="P10" s="4">
        <v>1</v>
      </c>
      <c r="Q10" s="4">
        <v>4</v>
      </c>
      <c r="R10" s="4">
        <v>2</v>
      </c>
      <c r="S10" s="4">
        <v>3</v>
      </c>
      <c r="T10" s="10">
        <v>0</v>
      </c>
    </row>
    <row r="11" spans="1:20" ht="13.5">
      <c r="A11" s="9">
        <v>13</v>
      </c>
      <c r="B11" s="4" t="s">
        <v>25</v>
      </c>
      <c r="C11" s="4">
        <v>0</v>
      </c>
      <c r="D11" s="4">
        <v>3</v>
      </c>
      <c r="E11" s="4">
        <v>1</v>
      </c>
      <c r="F11" s="4">
        <v>0</v>
      </c>
      <c r="G11" s="4">
        <v>0</v>
      </c>
      <c r="H11" s="37" t="str">
        <f t="shared" si="0"/>
        <v>0%</v>
      </c>
      <c r="I11" s="4">
        <v>5</v>
      </c>
      <c r="J11" s="4">
        <v>8</v>
      </c>
      <c r="K11" s="37">
        <f t="shared" si="1"/>
        <v>0.625</v>
      </c>
      <c r="L11" s="4">
        <v>3</v>
      </c>
      <c r="M11" s="4">
        <v>9</v>
      </c>
      <c r="N11" s="37">
        <f t="shared" si="2"/>
        <v>0.3333333333333333</v>
      </c>
      <c r="O11" s="38">
        <f t="shared" si="3"/>
        <v>19</v>
      </c>
      <c r="P11" s="4">
        <v>1</v>
      </c>
      <c r="Q11" s="4">
        <v>3</v>
      </c>
      <c r="R11" s="4">
        <v>1</v>
      </c>
      <c r="S11" s="4">
        <v>1</v>
      </c>
      <c r="T11" s="10">
        <v>0</v>
      </c>
    </row>
    <row r="12" spans="1:20" ht="13.5">
      <c r="A12" s="9">
        <v>14</v>
      </c>
      <c r="B12" s="4" t="s">
        <v>24</v>
      </c>
      <c r="C12" s="4">
        <v>0</v>
      </c>
      <c r="D12" s="4">
        <v>2</v>
      </c>
      <c r="E12" s="4">
        <v>0</v>
      </c>
      <c r="F12" s="4">
        <v>0</v>
      </c>
      <c r="G12" s="4">
        <v>0</v>
      </c>
      <c r="H12" s="37" t="str">
        <f t="shared" si="0"/>
        <v>0%</v>
      </c>
      <c r="I12" s="4">
        <v>1</v>
      </c>
      <c r="J12" s="4">
        <v>2</v>
      </c>
      <c r="K12" s="37">
        <f t="shared" si="1"/>
        <v>0.5</v>
      </c>
      <c r="L12" s="4">
        <v>0</v>
      </c>
      <c r="M12" s="4">
        <v>1</v>
      </c>
      <c r="N12" s="37" t="str">
        <f t="shared" si="2"/>
        <v>0%</v>
      </c>
      <c r="O12" s="38">
        <f t="shared" si="3"/>
        <v>2</v>
      </c>
      <c r="P12" s="4">
        <v>0</v>
      </c>
      <c r="Q12" s="4">
        <v>1</v>
      </c>
      <c r="R12" s="4">
        <v>2</v>
      </c>
      <c r="S12" s="4">
        <v>0</v>
      </c>
      <c r="T12" s="10">
        <v>0</v>
      </c>
    </row>
    <row r="13" spans="1:20" ht="13.5">
      <c r="A13" s="9">
        <v>15</v>
      </c>
      <c r="B13" s="4" t="s">
        <v>26</v>
      </c>
      <c r="C13" s="4">
        <v>0</v>
      </c>
      <c r="D13" s="4">
        <v>3</v>
      </c>
      <c r="E13" s="4">
        <v>0</v>
      </c>
      <c r="F13" s="4">
        <v>0</v>
      </c>
      <c r="G13" s="4">
        <v>0</v>
      </c>
      <c r="H13" s="37" t="str">
        <f t="shared" si="0"/>
        <v>0%</v>
      </c>
      <c r="I13" s="4">
        <v>0</v>
      </c>
      <c r="J13" s="4">
        <v>0</v>
      </c>
      <c r="K13" s="37" t="str">
        <f t="shared" si="1"/>
        <v>0%</v>
      </c>
      <c r="L13" s="4">
        <v>0</v>
      </c>
      <c r="M13" s="4">
        <v>0</v>
      </c>
      <c r="N13" s="37" t="str">
        <f t="shared" si="2"/>
        <v>0%</v>
      </c>
      <c r="O13" s="38">
        <f t="shared" si="3"/>
        <v>0</v>
      </c>
      <c r="P13" s="4">
        <v>0</v>
      </c>
      <c r="Q13" s="4">
        <v>0</v>
      </c>
      <c r="R13" s="4">
        <v>0</v>
      </c>
      <c r="S13" s="4">
        <v>0</v>
      </c>
      <c r="T13" s="10">
        <v>0</v>
      </c>
    </row>
    <row r="14" spans="1:20" ht="13.5">
      <c r="A14" s="9">
        <v>16</v>
      </c>
      <c r="B14" s="4" t="s">
        <v>27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37" t="str">
        <f t="shared" si="0"/>
        <v>0%</v>
      </c>
      <c r="I14" s="4">
        <v>0</v>
      </c>
      <c r="J14" s="4">
        <v>0</v>
      </c>
      <c r="K14" s="37" t="str">
        <f t="shared" si="1"/>
        <v>0%</v>
      </c>
      <c r="L14" s="4">
        <v>0</v>
      </c>
      <c r="M14" s="4">
        <v>0</v>
      </c>
      <c r="N14" s="37" t="str">
        <f t="shared" si="2"/>
        <v>0%</v>
      </c>
      <c r="O14" s="38">
        <f t="shared" si="3"/>
        <v>0</v>
      </c>
      <c r="P14" s="4">
        <v>0</v>
      </c>
      <c r="Q14" s="4">
        <v>1</v>
      </c>
      <c r="R14" s="4">
        <v>0</v>
      </c>
      <c r="S14" s="4">
        <v>0</v>
      </c>
      <c r="T14" s="10">
        <v>0</v>
      </c>
    </row>
    <row r="15" spans="1:20" ht="13.5">
      <c r="A15" s="9">
        <v>17</v>
      </c>
      <c r="B15" s="4" t="s">
        <v>28</v>
      </c>
      <c r="C15" s="4">
        <v>0</v>
      </c>
      <c r="D15" s="4">
        <v>2</v>
      </c>
      <c r="E15" s="4">
        <v>0</v>
      </c>
      <c r="F15" s="4">
        <v>0</v>
      </c>
      <c r="G15" s="4">
        <v>0</v>
      </c>
      <c r="H15" s="37" t="str">
        <f t="shared" si="0"/>
        <v>0%</v>
      </c>
      <c r="I15" s="4">
        <v>0</v>
      </c>
      <c r="J15" s="4">
        <v>0</v>
      </c>
      <c r="K15" s="37" t="str">
        <f t="shared" si="1"/>
        <v>0%</v>
      </c>
      <c r="L15" s="4">
        <v>0</v>
      </c>
      <c r="M15" s="4">
        <v>0</v>
      </c>
      <c r="N15" s="37" t="str">
        <f t="shared" si="2"/>
        <v>0%</v>
      </c>
      <c r="O15" s="38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10">
        <v>0</v>
      </c>
    </row>
    <row r="16" spans="1:20" ht="14.25" thickBot="1">
      <c r="A16" s="11">
        <v>18</v>
      </c>
      <c r="B16" s="12" t="s">
        <v>37</v>
      </c>
      <c r="C16" s="12">
        <v>0</v>
      </c>
      <c r="D16" s="12">
        <v>2</v>
      </c>
      <c r="E16" s="12">
        <v>0</v>
      </c>
      <c r="F16" s="15">
        <v>0</v>
      </c>
      <c r="G16" s="15">
        <v>0</v>
      </c>
      <c r="H16" s="43" t="str">
        <f t="shared" si="0"/>
        <v>0%</v>
      </c>
      <c r="I16" s="15">
        <v>0</v>
      </c>
      <c r="J16" s="15">
        <v>0</v>
      </c>
      <c r="K16" s="43" t="str">
        <f t="shared" si="1"/>
        <v>0%</v>
      </c>
      <c r="L16" s="15">
        <v>0</v>
      </c>
      <c r="M16" s="15">
        <v>0</v>
      </c>
      <c r="N16" s="43" t="str">
        <f t="shared" si="2"/>
        <v>0%</v>
      </c>
      <c r="O16" s="44">
        <f t="shared" si="3"/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</row>
    <row r="17" spans="6:15" ht="14.25" thickBot="1">
      <c r="F17" s="17">
        <f>SUM(F2:F16)</f>
        <v>3</v>
      </c>
      <c r="G17" s="18">
        <f>SUM(G2:G16)</f>
        <v>7</v>
      </c>
      <c r="H17" s="48">
        <f t="shared" si="0"/>
        <v>0.42857142857142855</v>
      </c>
      <c r="I17" s="17">
        <f>SUM(I2:I16)</f>
        <v>16</v>
      </c>
      <c r="J17" s="18">
        <f>SUM(J2:J16)</f>
        <v>32</v>
      </c>
      <c r="K17" s="48">
        <f t="shared" si="1"/>
        <v>0.5</v>
      </c>
      <c r="L17" s="17">
        <f>SUM(L2:L16)</f>
        <v>8</v>
      </c>
      <c r="M17" s="18">
        <f>SUM(M2:M16)</f>
        <v>30</v>
      </c>
      <c r="N17" s="49">
        <f t="shared" si="2"/>
        <v>0.26666666666666666</v>
      </c>
      <c r="O17" s="52" t="s">
        <v>33</v>
      </c>
    </row>
    <row r="18" ht="14.25" thickBot="1">
      <c r="O18" s="3">
        <f>SUM(O2:O16)</f>
        <v>59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L26" sqref="L26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31" t="s">
        <v>43</v>
      </c>
      <c r="I1" s="6" t="s">
        <v>7</v>
      </c>
      <c r="J1" s="6" t="s">
        <v>8</v>
      </c>
      <c r="K1" s="31" t="s">
        <v>44</v>
      </c>
      <c r="L1" s="6" t="s">
        <v>9</v>
      </c>
      <c r="M1" s="6" t="s">
        <v>10</v>
      </c>
      <c r="N1" s="31" t="s">
        <v>45</v>
      </c>
      <c r="O1" s="32" t="s">
        <v>32</v>
      </c>
      <c r="P1" s="6" t="s">
        <v>11</v>
      </c>
      <c r="Q1" s="6" t="s">
        <v>12</v>
      </c>
      <c r="R1" s="6" t="s">
        <v>13</v>
      </c>
      <c r="S1" s="6" t="s">
        <v>14</v>
      </c>
      <c r="T1" s="8" t="s">
        <v>15</v>
      </c>
    </row>
    <row r="2" spans="1:20" ht="13.5">
      <c r="A2" s="9">
        <v>4</v>
      </c>
      <c r="B2" s="4" t="s">
        <v>16</v>
      </c>
      <c r="C2" s="4">
        <v>0</v>
      </c>
      <c r="D2" s="4">
        <v>3</v>
      </c>
      <c r="E2" s="4">
        <v>3</v>
      </c>
      <c r="F2" s="4">
        <v>1</v>
      </c>
      <c r="G2" s="4">
        <v>2</v>
      </c>
      <c r="H2" s="37">
        <f aca="true" t="shared" si="0" ref="H2:H17">IF(F2=0,"0%",F2/G2)</f>
        <v>0.5</v>
      </c>
      <c r="I2" s="4">
        <v>0</v>
      </c>
      <c r="J2" s="4">
        <v>1</v>
      </c>
      <c r="K2" s="37" t="str">
        <f aca="true" t="shared" si="1" ref="K2:K17">IF(I2=0,"0%",I2/J2)</f>
        <v>0%</v>
      </c>
      <c r="L2" s="4">
        <v>2</v>
      </c>
      <c r="M2" s="4">
        <v>6</v>
      </c>
      <c r="N2" s="37">
        <f aca="true" t="shared" si="2" ref="N2:N17">IF(L2=0,"0%",L2/M2)</f>
        <v>0.3333333333333333</v>
      </c>
      <c r="O2" s="38">
        <f aca="true" t="shared" si="3" ref="O2:O16">F2+I2*2+L2*3</f>
        <v>7</v>
      </c>
      <c r="P2" s="4">
        <v>0</v>
      </c>
      <c r="Q2" s="4">
        <v>1</v>
      </c>
      <c r="R2" s="4">
        <v>1</v>
      </c>
      <c r="S2" s="4">
        <v>2</v>
      </c>
      <c r="T2" s="10">
        <v>0</v>
      </c>
    </row>
    <row r="3" spans="1:20" ht="13.5">
      <c r="A3" s="9">
        <v>5</v>
      </c>
      <c r="B3" s="4" t="s">
        <v>17</v>
      </c>
      <c r="C3" s="4">
        <v>0</v>
      </c>
      <c r="D3" s="4">
        <v>3</v>
      </c>
      <c r="E3" s="4">
        <v>0</v>
      </c>
      <c r="F3" s="4">
        <v>0</v>
      </c>
      <c r="G3" s="4">
        <v>0</v>
      </c>
      <c r="H3" s="37" t="str">
        <f t="shared" si="0"/>
        <v>0%</v>
      </c>
      <c r="I3" s="4">
        <v>0</v>
      </c>
      <c r="J3" s="4">
        <v>0</v>
      </c>
      <c r="K3" s="37" t="str">
        <f t="shared" si="1"/>
        <v>0%</v>
      </c>
      <c r="L3" s="4">
        <v>0</v>
      </c>
      <c r="M3" s="4">
        <v>0</v>
      </c>
      <c r="N3" s="37" t="str">
        <f t="shared" si="2"/>
        <v>0%</v>
      </c>
      <c r="O3" s="38">
        <f t="shared" si="3"/>
        <v>0</v>
      </c>
      <c r="P3" s="4">
        <v>0</v>
      </c>
      <c r="Q3" s="4">
        <v>0</v>
      </c>
      <c r="R3" s="4">
        <v>0</v>
      </c>
      <c r="S3" s="4">
        <v>0</v>
      </c>
      <c r="T3" s="10">
        <v>0</v>
      </c>
    </row>
    <row r="4" spans="1:20" ht="13.5">
      <c r="A4" s="9">
        <v>6</v>
      </c>
      <c r="B4" s="4" t="s">
        <v>18</v>
      </c>
      <c r="C4" s="4">
        <v>0</v>
      </c>
      <c r="D4" s="4">
        <v>3</v>
      </c>
      <c r="E4" s="4">
        <v>4</v>
      </c>
      <c r="F4" s="4">
        <v>4</v>
      </c>
      <c r="G4" s="4">
        <v>4</v>
      </c>
      <c r="H4" s="37">
        <f t="shared" si="0"/>
        <v>1</v>
      </c>
      <c r="I4" s="4">
        <v>1</v>
      </c>
      <c r="J4" s="4">
        <v>2</v>
      </c>
      <c r="K4" s="37">
        <f t="shared" si="1"/>
        <v>0.5</v>
      </c>
      <c r="L4" s="4">
        <v>7</v>
      </c>
      <c r="M4" s="4">
        <v>11</v>
      </c>
      <c r="N4" s="37">
        <f t="shared" si="2"/>
        <v>0.6363636363636364</v>
      </c>
      <c r="O4" s="38">
        <f t="shared" si="3"/>
        <v>27</v>
      </c>
      <c r="P4" s="4">
        <v>2</v>
      </c>
      <c r="Q4" s="4">
        <v>4</v>
      </c>
      <c r="R4" s="4">
        <v>0</v>
      </c>
      <c r="S4" s="4">
        <v>0</v>
      </c>
      <c r="T4" s="10">
        <v>0</v>
      </c>
    </row>
    <row r="5" spans="1:20" ht="13.5">
      <c r="A5" s="9">
        <v>7</v>
      </c>
      <c r="B5" s="4" t="s">
        <v>19</v>
      </c>
      <c r="C5" s="4">
        <v>0</v>
      </c>
      <c r="D5" s="4">
        <v>3</v>
      </c>
      <c r="E5" s="4">
        <v>0</v>
      </c>
      <c r="F5" s="4">
        <v>0</v>
      </c>
      <c r="G5" s="4">
        <v>0</v>
      </c>
      <c r="H5" s="37" t="str">
        <f t="shared" si="0"/>
        <v>0%</v>
      </c>
      <c r="I5" s="4">
        <v>0</v>
      </c>
      <c r="J5" s="4">
        <v>0</v>
      </c>
      <c r="K5" s="37" t="str">
        <f t="shared" si="1"/>
        <v>0%</v>
      </c>
      <c r="L5" s="4">
        <v>0</v>
      </c>
      <c r="M5" s="4">
        <v>0</v>
      </c>
      <c r="N5" s="37" t="str">
        <f t="shared" si="2"/>
        <v>0%</v>
      </c>
      <c r="O5" s="38">
        <f t="shared" si="3"/>
        <v>0</v>
      </c>
      <c r="P5" s="4">
        <v>0</v>
      </c>
      <c r="Q5" s="4">
        <v>0</v>
      </c>
      <c r="R5" s="4">
        <v>0</v>
      </c>
      <c r="S5" s="4">
        <v>1</v>
      </c>
      <c r="T5" s="10">
        <v>0</v>
      </c>
    </row>
    <row r="6" spans="1:20" ht="13.5">
      <c r="A6" s="9">
        <v>8</v>
      </c>
      <c r="B6" s="4" t="s">
        <v>20</v>
      </c>
      <c r="C6" s="4">
        <v>0</v>
      </c>
      <c r="D6" s="4">
        <v>3</v>
      </c>
      <c r="E6" s="4">
        <v>0</v>
      </c>
      <c r="F6" s="4">
        <v>0</v>
      </c>
      <c r="G6" s="4">
        <v>0</v>
      </c>
      <c r="H6" s="37" t="str">
        <f t="shared" si="0"/>
        <v>0%</v>
      </c>
      <c r="I6" s="4">
        <v>0</v>
      </c>
      <c r="J6" s="4">
        <v>0</v>
      </c>
      <c r="K6" s="37" t="str">
        <f t="shared" si="1"/>
        <v>0%</v>
      </c>
      <c r="L6" s="4">
        <v>0</v>
      </c>
      <c r="M6" s="4">
        <v>0</v>
      </c>
      <c r="N6" s="37" t="str">
        <f t="shared" si="2"/>
        <v>0%</v>
      </c>
      <c r="O6" s="38">
        <f t="shared" si="3"/>
        <v>0</v>
      </c>
      <c r="P6" s="4">
        <v>0</v>
      </c>
      <c r="Q6" s="4">
        <v>0</v>
      </c>
      <c r="R6" s="4">
        <v>0</v>
      </c>
      <c r="S6" s="4">
        <v>0</v>
      </c>
      <c r="T6" s="10">
        <v>0</v>
      </c>
    </row>
    <row r="7" spans="1:20" ht="13.5">
      <c r="A7" s="9">
        <v>9</v>
      </c>
      <c r="B7" s="4" t="s">
        <v>21</v>
      </c>
      <c r="C7" s="4">
        <v>0</v>
      </c>
      <c r="D7" s="4">
        <v>3</v>
      </c>
      <c r="E7" s="4">
        <v>0</v>
      </c>
      <c r="F7" s="4">
        <v>0</v>
      </c>
      <c r="G7" s="4">
        <v>0</v>
      </c>
      <c r="H7" s="37" t="str">
        <f t="shared" si="0"/>
        <v>0%</v>
      </c>
      <c r="I7" s="4">
        <v>0</v>
      </c>
      <c r="J7" s="4">
        <v>0</v>
      </c>
      <c r="K7" s="37" t="str">
        <f t="shared" si="1"/>
        <v>0%</v>
      </c>
      <c r="L7" s="4">
        <v>0</v>
      </c>
      <c r="M7" s="4">
        <v>0</v>
      </c>
      <c r="N7" s="37" t="str">
        <f t="shared" si="2"/>
        <v>0%</v>
      </c>
      <c r="O7" s="38">
        <f t="shared" si="3"/>
        <v>0</v>
      </c>
      <c r="P7" s="4">
        <v>0</v>
      </c>
      <c r="Q7" s="4">
        <v>0</v>
      </c>
      <c r="R7" s="4">
        <v>0</v>
      </c>
      <c r="S7" s="4">
        <v>0</v>
      </c>
      <c r="T7" s="10">
        <v>0</v>
      </c>
    </row>
    <row r="8" spans="1:20" ht="13.5">
      <c r="A8" s="9">
        <v>10</v>
      </c>
      <c r="B8" s="4" t="s">
        <v>22</v>
      </c>
      <c r="C8" s="4">
        <v>0</v>
      </c>
      <c r="D8" s="4">
        <v>3</v>
      </c>
      <c r="E8" s="4">
        <v>0</v>
      </c>
      <c r="F8" s="4">
        <v>0</v>
      </c>
      <c r="G8" s="4">
        <v>0</v>
      </c>
      <c r="H8" s="37" t="str">
        <f t="shared" si="0"/>
        <v>0%</v>
      </c>
      <c r="I8" s="4">
        <v>0</v>
      </c>
      <c r="J8" s="4">
        <v>0</v>
      </c>
      <c r="K8" s="37" t="str">
        <f t="shared" si="1"/>
        <v>0%</v>
      </c>
      <c r="L8" s="4">
        <v>0</v>
      </c>
      <c r="M8" s="4">
        <v>0</v>
      </c>
      <c r="N8" s="37" t="str">
        <f t="shared" si="2"/>
        <v>0%</v>
      </c>
      <c r="O8" s="38">
        <f t="shared" si="3"/>
        <v>0</v>
      </c>
      <c r="P8" s="4">
        <v>0</v>
      </c>
      <c r="Q8" s="4">
        <v>0</v>
      </c>
      <c r="R8" s="4">
        <v>0</v>
      </c>
      <c r="S8" s="4">
        <v>0</v>
      </c>
      <c r="T8" s="10">
        <v>0</v>
      </c>
    </row>
    <row r="9" spans="1:20" ht="13.5">
      <c r="A9" s="9">
        <v>11</v>
      </c>
      <c r="B9" s="4" t="s">
        <v>23</v>
      </c>
      <c r="C9" s="4">
        <v>0</v>
      </c>
      <c r="D9" s="4">
        <v>3</v>
      </c>
      <c r="E9" s="4">
        <v>3</v>
      </c>
      <c r="F9" s="4">
        <v>3</v>
      </c>
      <c r="G9" s="4">
        <v>4</v>
      </c>
      <c r="H9" s="37">
        <f t="shared" si="0"/>
        <v>0.75</v>
      </c>
      <c r="I9" s="4">
        <v>2</v>
      </c>
      <c r="J9" s="4">
        <v>10</v>
      </c>
      <c r="K9" s="37">
        <f t="shared" si="1"/>
        <v>0.2</v>
      </c>
      <c r="L9" s="4">
        <v>0</v>
      </c>
      <c r="M9" s="4">
        <v>0</v>
      </c>
      <c r="N9" s="37" t="str">
        <f t="shared" si="2"/>
        <v>0%</v>
      </c>
      <c r="O9" s="38">
        <f t="shared" si="3"/>
        <v>7</v>
      </c>
      <c r="P9" s="4">
        <v>3</v>
      </c>
      <c r="Q9" s="4">
        <v>3</v>
      </c>
      <c r="R9" s="4">
        <v>1</v>
      </c>
      <c r="S9" s="4">
        <v>6</v>
      </c>
      <c r="T9" s="10">
        <v>0</v>
      </c>
    </row>
    <row r="10" spans="1:20" ht="13.5">
      <c r="A10" s="9">
        <v>12</v>
      </c>
      <c r="B10" s="4" t="s">
        <v>24</v>
      </c>
      <c r="C10" s="4">
        <v>0</v>
      </c>
      <c r="D10" s="4">
        <v>3</v>
      </c>
      <c r="E10" s="4">
        <v>4</v>
      </c>
      <c r="F10" s="4">
        <v>3</v>
      </c>
      <c r="G10" s="4">
        <v>6</v>
      </c>
      <c r="H10" s="37">
        <f t="shared" si="0"/>
        <v>0.5</v>
      </c>
      <c r="I10" s="4">
        <v>9</v>
      </c>
      <c r="J10" s="4">
        <v>14</v>
      </c>
      <c r="K10" s="37">
        <f t="shared" si="1"/>
        <v>0.6428571428571429</v>
      </c>
      <c r="L10" s="4">
        <v>0</v>
      </c>
      <c r="M10" s="4">
        <v>2</v>
      </c>
      <c r="N10" s="37" t="str">
        <f t="shared" si="2"/>
        <v>0%</v>
      </c>
      <c r="O10" s="38">
        <f t="shared" si="3"/>
        <v>21</v>
      </c>
      <c r="P10" s="4">
        <v>3</v>
      </c>
      <c r="Q10" s="4">
        <v>10</v>
      </c>
      <c r="R10" s="4">
        <v>1</v>
      </c>
      <c r="S10" s="4">
        <v>3</v>
      </c>
      <c r="T10" s="10">
        <v>0</v>
      </c>
    </row>
    <row r="11" spans="1:20" ht="13.5">
      <c r="A11" s="9">
        <v>13</v>
      </c>
      <c r="B11" s="4" t="s">
        <v>25</v>
      </c>
      <c r="C11" s="4">
        <v>0</v>
      </c>
      <c r="D11" s="4">
        <v>3</v>
      </c>
      <c r="E11" s="4">
        <v>3</v>
      </c>
      <c r="F11" s="4">
        <v>2</v>
      </c>
      <c r="G11" s="4">
        <v>3</v>
      </c>
      <c r="H11" s="37">
        <f t="shared" si="0"/>
        <v>0.6666666666666666</v>
      </c>
      <c r="I11" s="4">
        <v>4</v>
      </c>
      <c r="J11" s="4">
        <v>4</v>
      </c>
      <c r="K11" s="37">
        <f t="shared" si="1"/>
        <v>1</v>
      </c>
      <c r="L11" s="4">
        <v>7</v>
      </c>
      <c r="M11" s="4">
        <v>24</v>
      </c>
      <c r="N11" s="37">
        <f t="shared" si="2"/>
        <v>0.2916666666666667</v>
      </c>
      <c r="O11" s="38">
        <f t="shared" si="3"/>
        <v>31</v>
      </c>
      <c r="P11" s="4">
        <v>0</v>
      </c>
      <c r="Q11" s="4">
        <v>6</v>
      </c>
      <c r="R11" s="4">
        <v>1</v>
      </c>
      <c r="S11" s="4">
        <v>1</v>
      </c>
      <c r="T11" s="10">
        <v>0</v>
      </c>
    </row>
    <row r="12" spans="1:20" ht="13.5">
      <c r="A12" s="9">
        <v>14</v>
      </c>
      <c r="B12" s="4" t="s">
        <v>24</v>
      </c>
      <c r="C12" s="4">
        <v>0</v>
      </c>
      <c r="D12" s="4">
        <v>2</v>
      </c>
      <c r="E12" s="4">
        <v>0</v>
      </c>
      <c r="F12" s="4">
        <v>0</v>
      </c>
      <c r="G12" s="4">
        <v>0</v>
      </c>
      <c r="H12" s="37" t="str">
        <f t="shared" si="0"/>
        <v>0%</v>
      </c>
      <c r="I12" s="4">
        <v>0</v>
      </c>
      <c r="J12" s="4">
        <v>0</v>
      </c>
      <c r="K12" s="37" t="str">
        <f t="shared" si="1"/>
        <v>0%</v>
      </c>
      <c r="L12" s="4">
        <v>0</v>
      </c>
      <c r="M12" s="4">
        <v>0</v>
      </c>
      <c r="N12" s="37" t="str">
        <f t="shared" si="2"/>
        <v>0%</v>
      </c>
      <c r="O12" s="38">
        <f t="shared" si="3"/>
        <v>0</v>
      </c>
      <c r="P12" s="4">
        <v>1</v>
      </c>
      <c r="Q12" s="4">
        <v>1</v>
      </c>
      <c r="R12" s="4">
        <v>0</v>
      </c>
      <c r="S12" s="4">
        <v>0</v>
      </c>
      <c r="T12" s="10">
        <v>0</v>
      </c>
    </row>
    <row r="13" spans="1:20" ht="13.5">
      <c r="A13" s="9">
        <v>15</v>
      </c>
      <c r="B13" s="4" t="s">
        <v>26</v>
      </c>
      <c r="C13" s="4">
        <v>0</v>
      </c>
      <c r="D13" s="4">
        <v>3</v>
      </c>
      <c r="E13" s="4">
        <v>0</v>
      </c>
      <c r="F13" s="4">
        <v>0</v>
      </c>
      <c r="G13" s="4">
        <v>0</v>
      </c>
      <c r="H13" s="37" t="str">
        <f t="shared" si="0"/>
        <v>0%</v>
      </c>
      <c r="I13" s="4">
        <v>0</v>
      </c>
      <c r="J13" s="4">
        <v>0</v>
      </c>
      <c r="K13" s="37" t="str">
        <f t="shared" si="1"/>
        <v>0%</v>
      </c>
      <c r="L13" s="4">
        <v>0</v>
      </c>
      <c r="M13" s="4">
        <v>0</v>
      </c>
      <c r="N13" s="37" t="str">
        <f t="shared" si="2"/>
        <v>0%</v>
      </c>
      <c r="O13" s="38">
        <f t="shared" si="3"/>
        <v>0</v>
      </c>
      <c r="P13" s="4">
        <v>0</v>
      </c>
      <c r="Q13" s="4">
        <v>0</v>
      </c>
      <c r="R13" s="4">
        <v>0</v>
      </c>
      <c r="S13" s="4">
        <v>0</v>
      </c>
      <c r="T13" s="10">
        <v>0</v>
      </c>
    </row>
    <row r="14" spans="1:20" ht="13.5">
      <c r="A14" s="9">
        <v>16</v>
      </c>
      <c r="B14" s="4" t="s">
        <v>27</v>
      </c>
      <c r="C14" s="4">
        <v>0</v>
      </c>
      <c r="D14" s="4">
        <v>2</v>
      </c>
      <c r="E14" s="4">
        <v>0</v>
      </c>
      <c r="F14" s="4">
        <v>1</v>
      </c>
      <c r="G14" s="4">
        <v>2</v>
      </c>
      <c r="H14" s="37">
        <f t="shared" si="0"/>
        <v>0.5</v>
      </c>
      <c r="I14" s="4">
        <v>0</v>
      </c>
      <c r="J14" s="4">
        <v>0</v>
      </c>
      <c r="K14" s="37" t="str">
        <f t="shared" si="1"/>
        <v>0%</v>
      </c>
      <c r="L14" s="4">
        <v>0</v>
      </c>
      <c r="M14" s="4">
        <v>0</v>
      </c>
      <c r="N14" s="37" t="str">
        <f t="shared" si="2"/>
        <v>0%</v>
      </c>
      <c r="O14" s="38">
        <f t="shared" si="3"/>
        <v>1</v>
      </c>
      <c r="P14" s="4">
        <v>0</v>
      </c>
      <c r="Q14" s="4">
        <v>1</v>
      </c>
      <c r="R14" s="4">
        <v>0</v>
      </c>
      <c r="S14" s="4">
        <v>0</v>
      </c>
      <c r="T14" s="10">
        <v>0</v>
      </c>
    </row>
    <row r="15" spans="1:20" ht="13.5">
      <c r="A15" s="9">
        <v>17</v>
      </c>
      <c r="B15" s="4" t="s">
        <v>28</v>
      </c>
      <c r="C15" s="4">
        <v>0</v>
      </c>
      <c r="D15" s="4">
        <v>2</v>
      </c>
      <c r="E15" s="4">
        <v>0</v>
      </c>
      <c r="F15" s="4">
        <v>0</v>
      </c>
      <c r="G15" s="4">
        <v>0</v>
      </c>
      <c r="H15" s="37" t="str">
        <f t="shared" si="0"/>
        <v>0%</v>
      </c>
      <c r="I15" s="4">
        <v>0</v>
      </c>
      <c r="J15" s="4">
        <v>0</v>
      </c>
      <c r="K15" s="37" t="str">
        <f t="shared" si="1"/>
        <v>0%</v>
      </c>
      <c r="L15" s="4">
        <v>0</v>
      </c>
      <c r="M15" s="4">
        <v>0</v>
      </c>
      <c r="N15" s="37" t="str">
        <f t="shared" si="2"/>
        <v>0%</v>
      </c>
      <c r="O15" s="38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10">
        <v>0</v>
      </c>
    </row>
    <row r="16" spans="1:20" ht="14.25" thickBot="1">
      <c r="A16" s="11">
        <v>18</v>
      </c>
      <c r="B16" s="12" t="s">
        <v>42</v>
      </c>
      <c r="C16" s="12">
        <v>0</v>
      </c>
      <c r="D16" s="12">
        <v>2</v>
      </c>
      <c r="E16" s="12">
        <v>0</v>
      </c>
      <c r="F16" s="15">
        <v>0</v>
      </c>
      <c r="G16" s="15">
        <v>0</v>
      </c>
      <c r="H16" s="43" t="str">
        <f t="shared" si="0"/>
        <v>0%</v>
      </c>
      <c r="I16" s="15">
        <v>0</v>
      </c>
      <c r="J16" s="15">
        <v>0</v>
      </c>
      <c r="K16" s="43" t="str">
        <f t="shared" si="1"/>
        <v>0%</v>
      </c>
      <c r="L16" s="15">
        <v>0</v>
      </c>
      <c r="M16" s="15">
        <v>0</v>
      </c>
      <c r="N16" s="43" t="str">
        <f t="shared" si="2"/>
        <v>0%</v>
      </c>
      <c r="O16" s="53">
        <f t="shared" si="3"/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</row>
    <row r="17" spans="6:15" ht="14.25" thickBot="1">
      <c r="F17" s="17">
        <f>SUM(F2:F16)</f>
        <v>14</v>
      </c>
      <c r="G17" s="18">
        <f>SUM(G2:G16)</f>
        <v>21</v>
      </c>
      <c r="H17" s="48">
        <f t="shared" si="0"/>
        <v>0.6666666666666666</v>
      </c>
      <c r="I17" s="17">
        <f>SUM(I2:I16)</f>
        <v>16</v>
      </c>
      <c r="J17" s="18">
        <f>SUM(J2:J16)</f>
        <v>31</v>
      </c>
      <c r="K17" s="48">
        <f t="shared" si="1"/>
        <v>0.5161290322580645</v>
      </c>
      <c r="L17" s="17">
        <f>SUM(L2:L16)</f>
        <v>16</v>
      </c>
      <c r="M17" s="18">
        <f>SUM(M2:M16)</f>
        <v>43</v>
      </c>
      <c r="N17" s="49">
        <f t="shared" si="2"/>
        <v>0.37209302325581395</v>
      </c>
      <c r="O17" s="21" t="s">
        <v>33</v>
      </c>
    </row>
    <row r="18" ht="14.25" thickBot="1">
      <c r="O18" s="3">
        <f>SUM(O2:O16)</f>
        <v>94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60" workbookViewId="0" topLeftCell="A1">
      <selection activeCell="J22" sqref="J22"/>
    </sheetView>
  </sheetViews>
  <sheetFormatPr defaultColWidth="9.00390625" defaultRowHeight="13.5"/>
  <cols>
    <col min="1" max="1" width="4.50390625" style="0" bestFit="1" customWidth="1"/>
    <col min="3" max="4" width="5.375" style="0" bestFit="1" customWidth="1"/>
    <col min="5" max="5" width="5.00390625" style="0" bestFit="1" customWidth="1"/>
    <col min="6" max="6" width="6.375" style="0" bestFit="1" customWidth="1"/>
    <col min="7" max="7" width="6.25390625" style="0" bestFit="1" customWidth="1"/>
    <col min="8" max="8" width="6.125" style="0" customWidth="1"/>
    <col min="9" max="9" width="6.375" style="0" bestFit="1" customWidth="1"/>
    <col min="10" max="10" width="6.25390625" style="0" bestFit="1" customWidth="1"/>
    <col min="11" max="11" width="6.125" style="0" customWidth="1"/>
    <col min="12" max="12" width="6.375" style="0" bestFit="1" customWidth="1"/>
    <col min="13" max="13" width="6.25390625" style="0" bestFit="1" customWidth="1"/>
    <col min="14" max="15" width="6.125" style="0" customWidth="1"/>
    <col min="16" max="16" width="5.625" style="0" bestFit="1" customWidth="1"/>
    <col min="17" max="17" width="5.50390625" style="0" bestFit="1" customWidth="1"/>
    <col min="18" max="18" width="5.125" style="0" bestFit="1" customWidth="1"/>
    <col min="19" max="19" width="6.00390625" style="0" bestFit="1" customWidth="1"/>
  </cols>
  <sheetData>
    <row r="1" spans="1:19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31" t="s">
        <v>29</v>
      </c>
      <c r="I1" s="6" t="s">
        <v>7</v>
      </c>
      <c r="J1" s="6" t="s">
        <v>8</v>
      </c>
      <c r="K1" s="31" t="s">
        <v>30</v>
      </c>
      <c r="L1" s="6" t="s">
        <v>9</v>
      </c>
      <c r="M1" s="6" t="s">
        <v>10</v>
      </c>
      <c r="N1" s="31" t="s">
        <v>31</v>
      </c>
      <c r="O1" s="32" t="s">
        <v>32</v>
      </c>
      <c r="P1" s="6" t="s">
        <v>11</v>
      </c>
      <c r="Q1" s="6" t="s">
        <v>12</v>
      </c>
      <c r="R1" s="6" t="s">
        <v>13</v>
      </c>
      <c r="S1" s="8" t="s">
        <v>14</v>
      </c>
    </row>
    <row r="2" spans="1:19" ht="13.5">
      <c r="A2" s="9">
        <v>4</v>
      </c>
      <c r="B2" s="4" t="s">
        <v>16</v>
      </c>
      <c r="C2" s="4">
        <v>0</v>
      </c>
      <c r="D2" s="4">
        <v>3</v>
      </c>
      <c r="E2" s="4">
        <f>SUM('050305:050505'!E2)</f>
        <v>13</v>
      </c>
      <c r="F2" s="4">
        <f>SUM('050305:050505'!F2)</f>
        <v>4</v>
      </c>
      <c r="G2" s="4">
        <f>SUM('050305:050505'!G2)</f>
        <v>6</v>
      </c>
      <c r="H2" s="37">
        <f aca="true" t="shared" si="0" ref="H2:H17">IF(F2=0,"0%",F2/G2)</f>
        <v>0.6666666666666666</v>
      </c>
      <c r="I2" s="4">
        <f>SUM('050305:050505'!I2)</f>
        <v>11</v>
      </c>
      <c r="J2" s="4">
        <f>SUM('050305:050505'!J2)</f>
        <v>28</v>
      </c>
      <c r="K2" s="37">
        <f aca="true" t="shared" si="1" ref="K2:K17">IF(I2=0,"0%",I2/J2)</f>
        <v>0.39285714285714285</v>
      </c>
      <c r="L2" s="4">
        <f>SUM('050305:050505'!L2)</f>
        <v>9</v>
      </c>
      <c r="M2" s="4">
        <f>SUM('050305:050505'!M2)</f>
        <v>38</v>
      </c>
      <c r="N2" s="37">
        <f aca="true" t="shared" si="2" ref="N2:N17">IF(L2=0,"0%",L2/M2)</f>
        <v>0.23684210526315788</v>
      </c>
      <c r="O2" s="38">
        <f aca="true" t="shared" si="3" ref="O2:O16">F2+I2*2+L2*3</f>
        <v>53</v>
      </c>
      <c r="P2" s="4">
        <f>SUM('050305:050505'!P2)</f>
        <v>7</v>
      </c>
      <c r="Q2" s="4">
        <f>SUM('050305:050505'!Q2)</f>
        <v>15</v>
      </c>
      <c r="R2" s="4">
        <f>SUM('050305:050505'!R2)</f>
        <v>16</v>
      </c>
      <c r="S2" s="10">
        <f>SUM('050305:050505'!S2)</f>
        <v>14</v>
      </c>
    </row>
    <row r="3" spans="1:19" ht="13.5">
      <c r="A3" s="9">
        <v>5</v>
      </c>
      <c r="B3" s="4" t="s">
        <v>17</v>
      </c>
      <c r="C3" s="4">
        <v>0</v>
      </c>
      <c r="D3" s="4">
        <v>3</v>
      </c>
      <c r="E3" s="4">
        <f>SUM('050305:050505'!E3)</f>
        <v>1</v>
      </c>
      <c r="F3" s="4">
        <f>SUM('050305:050505'!F3)</f>
        <v>0</v>
      </c>
      <c r="G3" s="4">
        <f>SUM('050305:050505'!G3)</f>
        <v>0</v>
      </c>
      <c r="H3" s="37" t="str">
        <f t="shared" si="0"/>
        <v>0%</v>
      </c>
      <c r="I3" s="4">
        <f>SUM('050305:050505'!I3)</f>
        <v>1</v>
      </c>
      <c r="J3" s="4">
        <f>SUM('050305:050505'!J3)</f>
        <v>1</v>
      </c>
      <c r="K3" s="37">
        <f t="shared" si="1"/>
        <v>1</v>
      </c>
      <c r="L3" s="4">
        <f>SUM('050305:050505'!L3)</f>
        <v>0</v>
      </c>
      <c r="M3" s="4">
        <f>SUM('050305:050505'!M3)</f>
        <v>6</v>
      </c>
      <c r="N3" s="37" t="str">
        <f t="shared" si="2"/>
        <v>0%</v>
      </c>
      <c r="O3" s="38">
        <f t="shared" si="3"/>
        <v>2</v>
      </c>
      <c r="P3" s="4">
        <f>SUM('050305:050505'!P3)</f>
        <v>2</v>
      </c>
      <c r="Q3" s="4">
        <f>SUM('050305:050505'!Q3)</f>
        <v>1</v>
      </c>
      <c r="R3" s="4">
        <f>SUM('050305:050505'!R3)</f>
        <v>0</v>
      </c>
      <c r="S3" s="10">
        <f>SUM('050305:050505'!S3)</f>
        <v>0</v>
      </c>
    </row>
    <row r="4" spans="1:19" ht="13.5">
      <c r="A4" s="9">
        <v>6</v>
      </c>
      <c r="B4" s="4" t="s">
        <v>18</v>
      </c>
      <c r="C4" s="4">
        <v>0</v>
      </c>
      <c r="D4" s="4">
        <v>3</v>
      </c>
      <c r="E4" s="4">
        <f>SUM('050305:050505'!E4)</f>
        <v>19</v>
      </c>
      <c r="F4" s="4">
        <f>SUM('050305:050505'!F4)</f>
        <v>7</v>
      </c>
      <c r="G4" s="4">
        <f>SUM('050305:050505'!G4)</f>
        <v>9</v>
      </c>
      <c r="H4" s="37">
        <f t="shared" si="0"/>
        <v>0.7777777777777778</v>
      </c>
      <c r="I4" s="4">
        <f>SUM('050305:050505'!I4)</f>
        <v>10</v>
      </c>
      <c r="J4" s="4">
        <f>SUM('050305:050505'!J4)</f>
        <v>20</v>
      </c>
      <c r="K4" s="37">
        <f t="shared" si="1"/>
        <v>0.5</v>
      </c>
      <c r="L4" s="4">
        <f>SUM('050305:050505'!L4)</f>
        <v>15</v>
      </c>
      <c r="M4" s="4">
        <f>SUM('050305:050505'!M4)</f>
        <v>42</v>
      </c>
      <c r="N4" s="37">
        <f t="shared" si="2"/>
        <v>0.35714285714285715</v>
      </c>
      <c r="O4" s="38">
        <f t="shared" si="3"/>
        <v>72</v>
      </c>
      <c r="P4" s="4">
        <f>SUM('050305:050505'!P4)</f>
        <v>11</v>
      </c>
      <c r="Q4" s="4">
        <f>SUM('050305:050505'!Q4)</f>
        <v>18</v>
      </c>
      <c r="R4" s="4">
        <f>SUM('050305:050505'!R4)</f>
        <v>0</v>
      </c>
      <c r="S4" s="10">
        <f>SUM('050305:050505'!S4)</f>
        <v>11</v>
      </c>
    </row>
    <row r="5" spans="1:19" ht="13.5">
      <c r="A5" s="9">
        <v>7</v>
      </c>
      <c r="B5" s="4" t="s">
        <v>19</v>
      </c>
      <c r="C5" s="4">
        <v>0</v>
      </c>
      <c r="D5" s="4">
        <v>3</v>
      </c>
      <c r="E5" s="4">
        <f>SUM('050305:050505'!E5)</f>
        <v>0</v>
      </c>
      <c r="F5" s="4">
        <f>SUM('050305:050505'!F5)</f>
        <v>0</v>
      </c>
      <c r="G5" s="4">
        <f>SUM('050305:050505'!G5)</f>
        <v>0</v>
      </c>
      <c r="H5" s="37" t="str">
        <f t="shared" si="0"/>
        <v>0%</v>
      </c>
      <c r="I5" s="4">
        <f>SUM('050305:050505'!I5)</f>
        <v>0</v>
      </c>
      <c r="J5" s="4">
        <f>SUM('050305:050505'!J5)</f>
        <v>0</v>
      </c>
      <c r="K5" s="37" t="str">
        <f t="shared" si="1"/>
        <v>0%</v>
      </c>
      <c r="L5" s="4">
        <f>SUM('050305:050505'!L5)</f>
        <v>0</v>
      </c>
      <c r="M5" s="4">
        <f>SUM('050305:050505'!M5)</f>
        <v>0</v>
      </c>
      <c r="N5" s="37" t="str">
        <f t="shared" si="2"/>
        <v>0%</v>
      </c>
      <c r="O5" s="38">
        <f t="shared" si="3"/>
        <v>0</v>
      </c>
      <c r="P5" s="4">
        <f>SUM('050305:050505'!P5)</f>
        <v>0</v>
      </c>
      <c r="Q5" s="4">
        <f>SUM('050305:050505'!Q5)</f>
        <v>0</v>
      </c>
      <c r="R5" s="4">
        <f>SUM('050305:050505'!R5)</f>
        <v>0</v>
      </c>
      <c r="S5" s="10">
        <f>SUM('050305:050505'!S5)</f>
        <v>1</v>
      </c>
    </row>
    <row r="6" spans="1:19" ht="13.5">
      <c r="A6" s="9">
        <v>8</v>
      </c>
      <c r="B6" s="4" t="s">
        <v>20</v>
      </c>
      <c r="C6" s="4">
        <v>0</v>
      </c>
      <c r="D6" s="4">
        <v>3</v>
      </c>
      <c r="E6" s="4">
        <f>SUM('050305:050505'!E6)</f>
        <v>0</v>
      </c>
      <c r="F6" s="4">
        <f>SUM('050305:050505'!F6)</f>
        <v>0</v>
      </c>
      <c r="G6" s="4">
        <f>SUM('050305:050505'!G6)</f>
        <v>0</v>
      </c>
      <c r="H6" s="37" t="str">
        <f t="shared" si="0"/>
        <v>0%</v>
      </c>
      <c r="I6" s="4">
        <f>SUM('050305:050505'!I6)</f>
        <v>0</v>
      </c>
      <c r="J6" s="4">
        <f>SUM('050305:050505'!J6)</f>
        <v>0</v>
      </c>
      <c r="K6" s="37" t="str">
        <f t="shared" si="1"/>
        <v>0%</v>
      </c>
      <c r="L6" s="4">
        <f>SUM('050305:050505'!L6)</f>
        <v>0</v>
      </c>
      <c r="M6" s="4">
        <f>SUM('050305:050505'!M6)</f>
        <v>0</v>
      </c>
      <c r="N6" s="37" t="str">
        <f t="shared" si="2"/>
        <v>0%</v>
      </c>
      <c r="O6" s="38">
        <f t="shared" si="3"/>
        <v>0</v>
      </c>
      <c r="P6" s="4">
        <f>SUM('050305:050505'!P6)</f>
        <v>0</v>
      </c>
      <c r="Q6" s="4">
        <f>SUM('050305:050505'!Q6)</f>
        <v>0</v>
      </c>
      <c r="R6" s="4">
        <f>SUM('050305:050505'!R6)</f>
        <v>0</v>
      </c>
      <c r="S6" s="10">
        <f>SUM('050305:050505'!S6)</f>
        <v>0</v>
      </c>
    </row>
    <row r="7" spans="1:19" ht="13.5">
      <c r="A7" s="9">
        <v>9</v>
      </c>
      <c r="B7" s="4" t="s">
        <v>21</v>
      </c>
      <c r="C7" s="4">
        <v>0</v>
      </c>
      <c r="D7" s="4">
        <v>3</v>
      </c>
      <c r="E7" s="4">
        <f>SUM('050305:050505'!E7)</f>
        <v>0</v>
      </c>
      <c r="F7" s="4">
        <f>SUM('050305:050505'!F7)</f>
        <v>0</v>
      </c>
      <c r="G7" s="4">
        <f>SUM('050305:050505'!G7)</f>
        <v>0</v>
      </c>
      <c r="H7" s="37" t="str">
        <f t="shared" si="0"/>
        <v>0%</v>
      </c>
      <c r="I7" s="4">
        <f>SUM('050305:050505'!I7)</f>
        <v>0</v>
      </c>
      <c r="J7" s="4">
        <f>SUM('050305:050505'!J7)</f>
        <v>0</v>
      </c>
      <c r="K7" s="37" t="str">
        <f t="shared" si="1"/>
        <v>0%</v>
      </c>
      <c r="L7" s="4">
        <f>SUM('050305:050505'!L7)</f>
        <v>0</v>
      </c>
      <c r="M7" s="4">
        <f>SUM('050305:050505'!M7)</f>
        <v>0</v>
      </c>
      <c r="N7" s="37" t="str">
        <f t="shared" si="2"/>
        <v>0%</v>
      </c>
      <c r="O7" s="38">
        <f t="shared" si="3"/>
        <v>0</v>
      </c>
      <c r="P7" s="4">
        <f>SUM('050305:050505'!P7)</f>
        <v>0</v>
      </c>
      <c r="Q7" s="4">
        <f>SUM('050305:050505'!Q7)</f>
        <v>0</v>
      </c>
      <c r="R7" s="4">
        <f>SUM('050305:050505'!R7)</f>
        <v>0</v>
      </c>
      <c r="S7" s="10">
        <f>SUM('050305:050505'!S7)</f>
        <v>0</v>
      </c>
    </row>
    <row r="8" spans="1:19" ht="13.5">
      <c r="A8" s="9">
        <v>10</v>
      </c>
      <c r="B8" s="4" t="s">
        <v>22</v>
      </c>
      <c r="C8" s="4">
        <v>0</v>
      </c>
      <c r="D8" s="4">
        <v>3</v>
      </c>
      <c r="E8" s="4">
        <f>SUM('050305:050505'!E8)</f>
        <v>0</v>
      </c>
      <c r="F8" s="4">
        <f>SUM('050305:050505'!F8)</f>
        <v>0</v>
      </c>
      <c r="G8" s="4">
        <f>SUM('050305:050505'!G8)</f>
        <v>0</v>
      </c>
      <c r="H8" s="37" t="str">
        <f t="shared" si="0"/>
        <v>0%</v>
      </c>
      <c r="I8" s="4">
        <f>SUM('050305:050505'!I8)</f>
        <v>0</v>
      </c>
      <c r="J8" s="4">
        <f>SUM('050305:050505'!J8)</f>
        <v>0</v>
      </c>
      <c r="K8" s="37" t="str">
        <f t="shared" si="1"/>
        <v>0%</v>
      </c>
      <c r="L8" s="4">
        <f>SUM('050305:050505'!L8)</f>
        <v>0</v>
      </c>
      <c r="M8" s="4">
        <f>SUM('050305:050505'!M8)</f>
        <v>0</v>
      </c>
      <c r="N8" s="37" t="str">
        <f t="shared" si="2"/>
        <v>0%</v>
      </c>
      <c r="O8" s="38">
        <f t="shared" si="3"/>
        <v>0</v>
      </c>
      <c r="P8" s="4">
        <f>SUM('050305:050505'!P8)</f>
        <v>0</v>
      </c>
      <c r="Q8" s="4">
        <f>SUM('050305:050505'!Q8)</f>
        <v>0</v>
      </c>
      <c r="R8" s="4">
        <f>SUM('050305:050505'!R8)</f>
        <v>0</v>
      </c>
      <c r="S8" s="10">
        <f>SUM('050305:050505'!S8)</f>
        <v>0</v>
      </c>
    </row>
    <row r="9" spans="1:19" ht="13.5">
      <c r="A9" s="9">
        <v>11</v>
      </c>
      <c r="B9" s="4" t="s">
        <v>23</v>
      </c>
      <c r="C9" s="4">
        <v>0</v>
      </c>
      <c r="D9" s="4">
        <v>3</v>
      </c>
      <c r="E9" s="4">
        <f>SUM('050305:050505'!E9)</f>
        <v>15</v>
      </c>
      <c r="F9" s="4">
        <f>SUM('050305:050505'!F9)</f>
        <v>8</v>
      </c>
      <c r="G9" s="4">
        <f>SUM('050305:050505'!G9)</f>
        <v>13</v>
      </c>
      <c r="H9" s="37">
        <f t="shared" si="0"/>
        <v>0.6153846153846154</v>
      </c>
      <c r="I9" s="4">
        <f>SUM('050305:050505'!I9)</f>
        <v>20</v>
      </c>
      <c r="J9" s="4">
        <f>SUM('050305:050505'!J9)</f>
        <v>40</v>
      </c>
      <c r="K9" s="37">
        <f t="shared" si="1"/>
        <v>0.5</v>
      </c>
      <c r="L9" s="4">
        <f>SUM('050305:050505'!L9)</f>
        <v>0</v>
      </c>
      <c r="M9" s="4">
        <f>SUM('050305:050505'!M9)</f>
        <v>0</v>
      </c>
      <c r="N9" s="37" t="str">
        <f t="shared" si="2"/>
        <v>0%</v>
      </c>
      <c r="O9" s="38">
        <f t="shared" si="3"/>
        <v>48</v>
      </c>
      <c r="P9" s="4">
        <f>SUM('050305:050505'!P9)</f>
        <v>16</v>
      </c>
      <c r="Q9" s="4">
        <f>SUM('050305:050505'!Q9)</f>
        <v>21</v>
      </c>
      <c r="R9" s="4">
        <f>SUM('050305:050505'!R9)</f>
        <v>6</v>
      </c>
      <c r="S9" s="10">
        <f>SUM('050305:050505'!S9)</f>
        <v>11</v>
      </c>
    </row>
    <row r="10" spans="1:19" ht="13.5">
      <c r="A10" s="9">
        <v>12</v>
      </c>
      <c r="B10" s="4" t="s">
        <v>24</v>
      </c>
      <c r="C10" s="4">
        <v>0</v>
      </c>
      <c r="D10" s="4">
        <v>3</v>
      </c>
      <c r="E10" s="4">
        <f>SUM('050305:050505'!E10)</f>
        <v>15</v>
      </c>
      <c r="F10" s="4">
        <f>SUM('050305:050505'!F10)</f>
        <v>10</v>
      </c>
      <c r="G10" s="4">
        <f>SUM('050305:050505'!G10)</f>
        <v>19</v>
      </c>
      <c r="H10" s="37">
        <f t="shared" si="0"/>
        <v>0.5263157894736842</v>
      </c>
      <c r="I10" s="4">
        <f>SUM('050305:050505'!I10)</f>
        <v>24</v>
      </c>
      <c r="J10" s="4">
        <f>SUM('050305:050505'!J10)</f>
        <v>43</v>
      </c>
      <c r="K10" s="37">
        <f t="shared" si="1"/>
        <v>0.5581395348837209</v>
      </c>
      <c r="L10" s="4">
        <f>SUM('050305:050505'!L10)</f>
        <v>1</v>
      </c>
      <c r="M10" s="4">
        <f>SUM('050305:050505'!M10)</f>
        <v>15</v>
      </c>
      <c r="N10" s="37">
        <f t="shared" si="2"/>
        <v>0.06666666666666667</v>
      </c>
      <c r="O10" s="38">
        <f t="shared" si="3"/>
        <v>61</v>
      </c>
      <c r="P10" s="4">
        <f>SUM('050305:050505'!P10)</f>
        <v>10</v>
      </c>
      <c r="Q10" s="4">
        <f>SUM('050305:050505'!Q10)</f>
        <v>22</v>
      </c>
      <c r="R10" s="4">
        <f>SUM('050305:050505'!R10)</f>
        <v>4</v>
      </c>
      <c r="S10" s="10">
        <f>SUM('050305:050505'!S10)</f>
        <v>15</v>
      </c>
    </row>
    <row r="11" spans="1:19" ht="13.5">
      <c r="A11" s="9">
        <v>13</v>
      </c>
      <c r="B11" s="4" t="s">
        <v>25</v>
      </c>
      <c r="C11" s="4">
        <v>0</v>
      </c>
      <c r="D11" s="4">
        <v>3</v>
      </c>
      <c r="E11" s="4">
        <f>SUM('050305:050505'!E11)</f>
        <v>9</v>
      </c>
      <c r="F11" s="4">
        <f>SUM('050305:050505'!F11)</f>
        <v>5</v>
      </c>
      <c r="G11" s="4">
        <f>SUM('050305:050505'!G11)</f>
        <v>7</v>
      </c>
      <c r="H11" s="37">
        <f t="shared" si="0"/>
        <v>0.7142857142857143</v>
      </c>
      <c r="I11" s="4">
        <f>SUM('050305:050505'!I11)</f>
        <v>14</v>
      </c>
      <c r="J11" s="4">
        <f>SUM('050305:050505'!J11)</f>
        <v>24</v>
      </c>
      <c r="K11" s="37">
        <f t="shared" si="1"/>
        <v>0.5833333333333334</v>
      </c>
      <c r="L11" s="4">
        <f>SUM('050305:050505'!L11)</f>
        <v>28</v>
      </c>
      <c r="M11" s="4">
        <f>SUM('050305:050505'!M11)</f>
        <v>100</v>
      </c>
      <c r="N11" s="37">
        <f t="shared" si="2"/>
        <v>0.28</v>
      </c>
      <c r="O11" s="38">
        <f t="shared" si="3"/>
        <v>117</v>
      </c>
      <c r="P11" s="4">
        <f>SUM('050305:050505'!P11)</f>
        <v>4</v>
      </c>
      <c r="Q11" s="4">
        <f>SUM('050305:050505'!Q11)</f>
        <v>18</v>
      </c>
      <c r="R11" s="4">
        <f>SUM('050305:050505'!R11)</f>
        <v>3</v>
      </c>
      <c r="S11" s="10">
        <f>SUM('050305:050505'!S11)</f>
        <v>15</v>
      </c>
    </row>
    <row r="12" spans="1:19" ht="13.5">
      <c r="A12" s="9">
        <v>14</v>
      </c>
      <c r="B12" s="4" t="s">
        <v>24</v>
      </c>
      <c r="C12" s="4">
        <v>0</v>
      </c>
      <c r="D12" s="4">
        <v>2</v>
      </c>
      <c r="E12" s="4">
        <f>SUM('050305:050505'!E12)</f>
        <v>5</v>
      </c>
      <c r="F12" s="4">
        <f>SUM('050305:050505'!F12)</f>
        <v>1</v>
      </c>
      <c r="G12" s="4">
        <f>SUM('050305:050505'!G12)</f>
        <v>2</v>
      </c>
      <c r="H12" s="37">
        <f t="shared" si="0"/>
        <v>0.5</v>
      </c>
      <c r="I12" s="4">
        <f>SUM('050305:050505'!I12)</f>
        <v>5</v>
      </c>
      <c r="J12" s="4">
        <f>SUM('050305:050505'!J12)</f>
        <v>12</v>
      </c>
      <c r="K12" s="37">
        <f t="shared" si="1"/>
        <v>0.4166666666666667</v>
      </c>
      <c r="L12" s="4">
        <f>SUM('050305:050505'!L12)</f>
        <v>2</v>
      </c>
      <c r="M12" s="4">
        <f>SUM('050305:050505'!M12)</f>
        <v>12</v>
      </c>
      <c r="N12" s="37">
        <f t="shared" si="2"/>
        <v>0.16666666666666666</v>
      </c>
      <c r="O12" s="38">
        <f t="shared" si="3"/>
        <v>17</v>
      </c>
      <c r="P12" s="4">
        <f>SUM('050305:050505'!P12)</f>
        <v>7</v>
      </c>
      <c r="Q12" s="4">
        <f>SUM('050305:050505'!Q12)</f>
        <v>11</v>
      </c>
      <c r="R12" s="4">
        <f>SUM('050305:050505'!R12)</f>
        <v>9</v>
      </c>
      <c r="S12" s="10">
        <f>SUM('050305:050505'!S12)</f>
        <v>6</v>
      </c>
    </row>
    <row r="13" spans="1:19" ht="13.5">
      <c r="A13" s="9">
        <v>15</v>
      </c>
      <c r="B13" s="4" t="s">
        <v>26</v>
      </c>
      <c r="C13" s="4">
        <v>0</v>
      </c>
      <c r="D13" s="4">
        <v>3</v>
      </c>
      <c r="E13" s="4">
        <f>SUM('050305:050505'!E13)</f>
        <v>0</v>
      </c>
      <c r="F13" s="4">
        <f>SUM('050305:050505'!F13)</f>
        <v>0</v>
      </c>
      <c r="G13" s="4">
        <f>SUM('050305:050505'!G13)</f>
        <v>0</v>
      </c>
      <c r="H13" s="37" t="str">
        <f t="shared" si="0"/>
        <v>0%</v>
      </c>
      <c r="I13" s="4">
        <f>SUM('050305:050505'!I13)</f>
        <v>0</v>
      </c>
      <c r="J13" s="4">
        <f>SUM('050305:050505'!J13)</f>
        <v>0</v>
      </c>
      <c r="K13" s="37" t="str">
        <f t="shared" si="1"/>
        <v>0%</v>
      </c>
      <c r="L13" s="4">
        <f>SUM('050305:050505'!L13)</f>
        <v>1</v>
      </c>
      <c r="M13" s="4">
        <f>SUM('050305:050505'!M13)</f>
        <v>2</v>
      </c>
      <c r="N13" s="37">
        <f t="shared" si="2"/>
        <v>0.5</v>
      </c>
      <c r="O13" s="38">
        <f t="shared" si="3"/>
        <v>3</v>
      </c>
      <c r="P13" s="4">
        <f>SUM('050305:050505'!P13)</f>
        <v>0</v>
      </c>
      <c r="Q13" s="4">
        <f>SUM('050305:050505'!Q13)</f>
        <v>0</v>
      </c>
      <c r="R13" s="4">
        <f>SUM('050305:050505'!R13)</f>
        <v>0</v>
      </c>
      <c r="S13" s="10">
        <f>SUM('050305:050505'!S13)</f>
        <v>0</v>
      </c>
    </row>
    <row r="14" spans="1:19" ht="13.5">
      <c r="A14" s="9">
        <v>16</v>
      </c>
      <c r="B14" s="4" t="s">
        <v>27</v>
      </c>
      <c r="C14" s="4">
        <v>0</v>
      </c>
      <c r="D14" s="4">
        <v>2</v>
      </c>
      <c r="E14" s="4">
        <f>SUM('050305:050505'!E14)</f>
        <v>0</v>
      </c>
      <c r="F14" s="4">
        <f>SUM('050305:050505'!F14)</f>
        <v>1</v>
      </c>
      <c r="G14" s="4">
        <f>SUM('050305:050505'!G14)</f>
        <v>2</v>
      </c>
      <c r="H14" s="37">
        <f t="shared" si="0"/>
        <v>0.5</v>
      </c>
      <c r="I14" s="4">
        <f>SUM('050305:050505'!I14)</f>
        <v>0</v>
      </c>
      <c r="J14" s="4">
        <f>SUM('050305:050505'!J14)</f>
        <v>0</v>
      </c>
      <c r="K14" s="37" t="str">
        <f t="shared" si="1"/>
        <v>0%</v>
      </c>
      <c r="L14" s="4">
        <f>SUM('050305:050505'!L14)</f>
        <v>0</v>
      </c>
      <c r="M14" s="4">
        <f>SUM('050305:050505'!M14)</f>
        <v>0</v>
      </c>
      <c r="N14" s="37" t="str">
        <f t="shared" si="2"/>
        <v>0%</v>
      </c>
      <c r="O14" s="38">
        <f t="shared" si="3"/>
        <v>1</v>
      </c>
      <c r="P14" s="4">
        <f>SUM('050305:050505'!P14)</f>
        <v>0</v>
      </c>
      <c r="Q14" s="4">
        <f>SUM('050305:050505'!Q14)</f>
        <v>2</v>
      </c>
      <c r="R14" s="4">
        <f>SUM('050305:050505'!R14)</f>
        <v>0</v>
      </c>
      <c r="S14" s="10">
        <f>SUM('050305:050505'!S14)</f>
        <v>1</v>
      </c>
    </row>
    <row r="15" spans="1:19" ht="13.5">
      <c r="A15" s="9">
        <v>17</v>
      </c>
      <c r="B15" s="4" t="s">
        <v>28</v>
      </c>
      <c r="C15" s="4">
        <v>0</v>
      </c>
      <c r="D15" s="4">
        <v>2</v>
      </c>
      <c r="E15" s="4">
        <f>SUM('050305:050505'!E15)</f>
        <v>0</v>
      </c>
      <c r="F15" s="4">
        <f>SUM('050305:050505'!F15)</f>
        <v>0</v>
      </c>
      <c r="G15" s="4">
        <f>SUM('050305:050505'!G15)</f>
        <v>0</v>
      </c>
      <c r="H15" s="37" t="str">
        <f t="shared" si="0"/>
        <v>0%</v>
      </c>
      <c r="I15" s="4">
        <f>SUM('050305:050505'!I15)</f>
        <v>0</v>
      </c>
      <c r="J15" s="4">
        <f>SUM('050305:050505'!J15)</f>
        <v>0</v>
      </c>
      <c r="K15" s="37" t="str">
        <f t="shared" si="1"/>
        <v>0%</v>
      </c>
      <c r="L15" s="4">
        <f>SUM('050305:050505'!L15)</f>
        <v>0</v>
      </c>
      <c r="M15" s="4">
        <f>SUM('050305:050505'!M15)</f>
        <v>0</v>
      </c>
      <c r="N15" s="37" t="str">
        <f t="shared" si="2"/>
        <v>0%</v>
      </c>
      <c r="O15" s="38">
        <f t="shared" si="3"/>
        <v>0</v>
      </c>
      <c r="P15" s="4">
        <f>SUM('050305:050505'!P15)</f>
        <v>0</v>
      </c>
      <c r="Q15" s="4">
        <f>SUM('050305:050505'!Q15)</f>
        <v>0</v>
      </c>
      <c r="R15" s="4">
        <f>SUM('050305:050505'!R15)</f>
        <v>0</v>
      </c>
      <c r="S15" s="10">
        <f>SUM('050305:050505'!S15)</f>
        <v>0</v>
      </c>
    </row>
    <row r="16" spans="1:19" ht="14.25" thickBot="1">
      <c r="A16" s="11">
        <v>18</v>
      </c>
      <c r="B16" s="12" t="s">
        <v>42</v>
      </c>
      <c r="C16" s="12">
        <v>0</v>
      </c>
      <c r="D16" s="12">
        <v>2</v>
      </c>
      <c r="E16" s="12">
        <f>SUM('050305:050505'!E16)</f>
        <v>0</v>
      </c>
      <c r="F16" s="12">
        <f>SUM('050305:050505'!F16)</f>
        <v>0</v>
      </c>
      <c r="G16" s="12">
        <f>SUM('050305:050505'!G16)</f>
        <v>0</v>
      </c>
      <c r="H16" s="54" t="str">
        <f t="shared" si="0"/>
        <v>0%</v>
      </c>
      <c r="I16" s="12">
        <f>SUM('050305:050505'!I16)</f>
        <v>0</v>
      </c>
      <c r="J16" s="12">
        <f>SUM('050305:050505'!J16)</f>
        <v>0</v>
      </c>
      <c r="K16" s="54" t="str">
        <f t="shared" si="1"/>
        <v>0%</v>
      </c>
      <c r="L16" s="12">
        <f>SUM('050305:050505'!L16)</f>
        <v>0</v>
      </c>
      <c r="M16" s="12">
        <f>SUM('050305:050505'!M16)</f>
        <v>0</v>
      </c>
      <c r="N16" s="54" t="str">
        <f t="shared" si="2"/>
        <v>0%</v>
      </c>
      <c r="O16" s="53">
        <f t="shared" si="3"/>
        <v>0</v>
      </c>
      <c r="P16" s="12">
        <f>SUM('050305:050505'!P16)</f>
        <v>0</v>
      </c>
      <c r="Q16" s="12">
        <f>SUM('050305:050505'!Q16)</f>
        <v>0</v>
      </c>
      <c r="R16" s="12">
        <f>SUM('050305:050505'!R16)</f>
        <v>0</v>
      </c>
      <c r="S16" s="14">
        <f>SUM('050305:050505'!S16)</f>
        <v>0</v>
      </c>
    </row>
    <row r="17" spans="6:15" ht="14.25" thickBot="1">
      <c r="F17" s="17">
        <f>SUM(F2:F16)</f>
        <v>36</v>
      </c>
      <c r="G17" s="18">
        <f>SUM(G2:G16)</f>
        <v>58</v>
      </c>
      <c r="H17" s="48">
        <f t="shared" si="0"/>
        <v>0.6206896551724138</v>
      </c>
      <c r="I17" s="17">
        <f>SUM(I2:I16)</f>
        <v>85</v>
      </c>
      <c r="J17" s="18">
        <f>SUM(J2:J16)</f>
        <v>168</v>
      </c>
      <c r="K17" s="48">
        <f t="shared" si="1"/>
        <v>0.5059523809523809</v>
      </c>
      <c r="L17" s="17">
        <f>SUM(L2:L16)</f>
        <v>56</v>
      </c>
      <c r="M17" s="18">
        <f>SUM(M2:M16)</f>
        <v>215</v>
      </c>
      <c r="N17" s="49">
        <f t="shared" si="2"/>
        <v>0.26046511627906976</v>
      </c>
      <c r="O17" s="21" t="s">
        <v>33</v>
      </c>
    </row>
    <row r="18" ht="14.25" thickBot="1">
      <c r="O18" s="3">
        <f>SUM(O2:O16)</f>
        <v>374</v>
      </c>
    </row>
  </sheetData>
  <printOptions horizontalCentered="1"/>
  <pageMargins left="0.3937007874015748" right="0.3937007874015748" top="0.3937007874015748" bottom="0.3937007874015748" header="0" footer="0"/>
  <pageSetup orientation="landscape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和保険事務所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　久和</dc:creator>
  <cp:keywords/>
  <dc:description/>
  <cp:lastModifiedBy>板橋　久和</cp:lastModifiedBy>
  <cp:lastPrinted>2003-05-05T07:45:04Z</cp:lastPrinted>
  <dcterms:created xsi:type="dcterms:W3CDTF">2003-05-03T09:08:00Z</dcterms:created>
  <dcterms:modified xsi:type="dcterms:W3CDTF">2003-05-05T07:45:07Z</dcterms:modified>
  <cp:category/>
  <cp:version/>
  <cp:contentType/>
  <cp:contentStatus/>
</cp:coreProperties>
</file>